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275" tabRatio="729" activeTab="0"/>
  </bookViews>
  <sheets>
    <sheet name="Read me" sheetId="1" r:id="rId1"/>
    <sheet name="TRB Record" sheetId="2" r:id="rId2"/>
    <sheet name="Lignin" sheetId="3" r:id="rId3"/>
    <sheet name="Monomeric sugars" sheetId="4" r:id="rId4"/>
    <sheet name="Total sugars" sheetId="5" r:id="rId5"/>
    <sheet name="Organic Acids" sheetId="6" r:id="rId6"/>
    <sheet name="Duplicate mass closure" sheetId="7" r:id="rId7"/>
    <sheet name="Average whole mass closure" sheetId="8" r:id="rId8"/>
    <sheet name="Sugar concentration chart" sheetId="9" r:id="rId9"/>
    <sheet name="Error Flags" sheetId="10" r:id="rId10"/>
    <sheet name="Comments" sheetId="11" r:id="rId11"/>
  </sheets>
  <definedNames>
    <definedName name="_xlnm.Print_Area" localSheetId="6">'Duplicate mass closure'!$B$1:$Q$10</definedName>
    <definedName name="_xlnm.Print_Area" localSheetId="2">'Lignin'!$C$1:$K$15</definedName>
    <definedName name="_xlnm.Print_Area" localSheetId="4">'Total sugars'!$B$1:$Q$54</definedName>
    <definedName name="_xlnm.Print_Titles" localSheetId="7">'Average whole mass closure'!$2:$2</definedName>
    <definedName name="_xlnm.Print_Titles" localSheetId="10">'Comments'!$1:$1</definedName>
    <definedName name="_xlnm.Print_Titles" localSheetId="2">'Lignin'!$A:$B,'Lignin'!$1:$1</definedName>
    <definedName name="_xlnm.Print_Titles" localSheetId="5">'Organic Acids'!$1:$1</definedName>
    <definedName name="_xlnm.Print_Titles" localSheetId="4">'Total sugars'!$A:$B,'Total sugars'!$1:$6</definedName>
    <definedName name="_xlnm.Print_Titles" localSheetId="1">'TRB Record'!$A:$C,'TRB Record'!$1:$1</definedName>
  </definedNames>
  <calcPr fullCalcOnLoad="1"/>
</workbook>
</file>

<file path=xl/sharedStrings.xml><?xml version="1.0" encoding="utf-8"?>
<sst xmlns="http://schemas.openxmlformats.org/spreadsheetml/2006/main" count="218" uniqueCount="86">
  <si>
    <t>Master Ref</t>
  </si>
  <si>
    <t>Sample ID</t>
  </si>
  <si>
    <t>TRB log-in.</t>
  </si>
  <si>
    <t>TRB  Lignin</t>
  </si>
  <si>
    <t>TRB Monomeric sugars</t>
  </si>
  <si>
    <t>TRB Total Sugars</t>
  </si>
  <si>
    <t>TRB Organic acids</t>
  </si>
  <si>
    <t>replicate 1</t>
  </si>
  <si>
    <t>replicate 2</t>
  </si>
  <si>
    <t>replicate 3</t>
  </si>
  <si>
    <t>replicate 4</t>
  </si>
  <si>
    <t>replicate 5</t>
  </si>
  <si>
    <t>replicate 6</t>
  </si>
  <si>
    <t>replicate 7</t>
  </si>
  <si>
    <t>replicate 8</t>
  </si>
  <si>
    <t>replicate 9</t>
  </si>
  <si>
    <t>replicate 10</t>
  </si>
  <si>
    <t>replicate 11</t>
  </si>
  <si>
    <t>replicate 12</t>
  </si>
  <si>
    <t>replicate 13</t>
  </si>
  <si>
    <t>replicate 14</t>
  </si>
  <si>
    <t>replicate 15</t>
  </si>
  <si>
    <t>replicate 16</t>
  </si>
  <si>
    <t>replicate 17</t>
  </si>
  <si>
    <t>replicate 18</t>
  </si>
  <si>
    <t>replicate 19</t>
  </si>
  <si>
    <t>replicate 20</t>
  </si>
  <si>
    <t>replicate 21</t>
  </si>
  <si>
    <t>replicate 22</t>
  </si>
  <si>
    <t>replicate 23</t>
  </si>
  <si>
    <t>replicate 24</t>
  </si>
  <si>
    <t>replicate 25</t>
  </si>
  <si>
    <t>replicate 26</t>
  </si>
  <si>
    <t>replicate 27</t>
  </si>
  <si>
    <t>replicate 28</t>
  </si>
  <si>
    <t>replicate 29</t>
  </si>
  <si>
    <t>replicate 30</t>
  </si>
  <si>
    <t>TRB Lignin</t>
  </si>
  <si>
    <t>Sample Description</t>
  </si>
  <si>
    <t>UV Absorbance</t>
  </si>
  <si>
    <t>Sample volume used (ml)</t>
  </si>
  <si>
    <t>Water volume used (ml)</t>
  </si>
  <si>
    <t>Dilution</t>
  </si>
  <si>
    <t>Extinction Coefficient</t>
  </si>
  <si>
    <t>Sol Lig (mg/ml)</t>
  </si>
  <si>
    <t>Average Lignin</t>
  </si>
  <si>
    <t>Raw Data</t>
  </si>
  <si>
    <t>TRB Monomeric Sugars</t>
  </si>
  <si>
    <t>Dilution factor</t>
  </si>
  <si>
    <t>Cellobiose(mg/ml)</t>
  </si>
  <si>
    <t>Glucose (mg/ml)</t>
  </si>
  <si>
    <t>Xylose (mg/ml)</t>
  </si>
  <si>
    <t>Galactose (mg/ml)</t>
  </si>
  <si>
    <t>Arabinose (mg/ml)</t>
  </si>
  <si>
    <t>Mannose (mg/ml)</t>
  </si>
  <si>
    <t>Concentration adjustment</t>
  </si>
  <si>
    <t>pH</t>
  </si>
  <si>
    <t>Vol. sample used (ml)</t>
  </si>
  <si>
    <t>Vol. H2SO4 used (ul)</t>
  </si>
  <si>
    <t>Acetic acid (mg/ml)</t>
  </si>
  <si>
    <t>HMF (mg/ml)</t>
  </si>
  <si>
    <t>Furfural (mg/ml)</t>
  </si>
  <si>
    <t>Monomeric Sugars</t>
  </si>
  <si>
    <t>Total Sugars</t>
  </si>
  <si>
    <t>Organic Acids</t>
  </si>
  <si>
    <t>Lignin (mg/ml)</t>
  </si>
  <si>
    <t>Cellobiose (mg/ml)</t>
  </si>
  <si>
    <t>Tolerance of Error:</t>
  </si>
  <si>
    <t>comments</t>
  </si>
  <si>
    <r>
      <t>l</t>
    </r>
    <r>
      <rPr>
        <sz val="9"/>
        <rFont val="Geneva"/>
        <family val="0"/>
      </rPr>
      <t xml:space="preserve"> meas (nm)</t>
    </r>
  </si>
  <si>
    <t>Owner name</t>
  </si>
  <si>
    <t>Total Dilution factor</t>
  </si>
  <si>
    <t>Post-hydrolysis dilution</t>
  </si>
  <si>
    <t>Pre-hydrolysis dilution</t>
  </si>
  <si>
    <t>Volume hydrolyzed sample used (ml)</t>
  </si>
  <si>
    <t>Optional: Water added pre-hydrolysis (ml)</t>
  </si>
  <si>
    <t>Optional: Water added post-hydrolysis (ml)</t>
  </si>
  <si>
    <t>Optional: Water used for dilution (ml)</t>
  </si>
  <si>
    <t>Sample dilution</t>
  </si>
  <si>
    <r>
      <t xml:space="preserve">Mark this cell if duplicates were  </t>
    </r>
    <r>
      <rPr>
        <b/>
        <sz val="9"/>
        <rFont val="Geneva"/>
        <family val="0"/>
      </rPr>
      <t>NOT</t>
    </r>
    <r>
      <rPr>
        <sz val="9"/>
        <rFont val="Geneva"/>
        <family val="0"/>
      </rPr>
      <t xml:space="preserve"> run</t>
    </r>
  </si>
  <si>
    <t>HPLC Sequence:</t>
  </si>
  <si>
    <t>Original SRS concentration (mg/ml)</t>
  </si>
  <si>
    <t>SRS recovered concentration (mg/ml)</t>
  </si>
  <si>
    <t>Loss factor:</t>
  </si>
  <si>
    <t>Sugar Recovery Standards</t>
  </si>
  <si>
    <t>Loss Factor correction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</si>
</sst>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0"/>
    <numFmt numFmtId="167" formatCode="0.0000"/>
    <numFmt numFmtId="168" formatCode="0.000000"/>
    <numFmt numFmtId="169" formatCode="0.0000000"/>
    <numFmt numFmtId="170" formatCode="0.00000000"/>
    <numFmt numFmtId="171" formatCode="0.000000000"/>
  </numFmts>
  <fonts count="50">
    <font>
      <sz val="10"/>
      <name val="Arial"/>
      <family val="0"/>
    </font>
    <font>
      <sz val="9"/>
      <name val="Geneva"/>
      <family val="0"/>
    </font>
    <font>
      <u val="single"/>
      <sz val="9"/>
      <color indexed="36"/>
      <name val="Geneva"/>
      <family val="0"/>
    </font>
    <font>
      <u val="single"/>
      <sz val="9"/>
      <color indexed="12"/>
      <name val="Geneva"/>
      <family val="0"/>
    </font>
    <font>
      <sz val="9"/>
      <name val="Symbol"/>
      <family val="0"/>
    </font>
    <font>
      <b/>
      <sz val="9"/>
      <name val="Geneva"/>
      <family val="0"/>
    </font>
    <font>
      <b/>
      <sz val="10"/>
      <name val="Arial"/>
      <family val="0"/>
    </font>
    <font>
      <sz val="9"/>
      <name val="Arial"/>
      <family val="2"/>
    </font>
    <font>
      <sz val="9.75"/>
      <color indexed="8"/>
      <name val="Arial"/>
      <family val="0"/>
    </font>
    <font>
      <sz val="8.9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Geneva"/>
      <family val="0"/>
    </font>
    <font>
      <sz val="9"/>
      <color indexed="8"/>
      <name val="Geneva"/>
      <family val="0"/>
    </font>
    <font>
      <sz val="9"/>
      <color indexed="8"/>
      <name val="Arial"/>
      <family val="0"/>
    </font>
    <font>
      <b/>
      <sz val="9"/>
      <color indexed="8"/>
      <name val="Arial"/>
      <family val="0"/>
    </font>
    <font>
      <b/>
      <sz val="9.75"/>
      <color indexed="8"/>
      <name val="Arial"/>
      <family val="0"/>
    </font>
    <font>
      <b/>
      <sz val="11.7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thin"/>
    </border>
    <border>
      <left style="thin"/>
      <right style="thin"/>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color indexed="63"/>
      </left>
      <right>
        <color indexed="63"/>
      </right>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color indexed="63"/>
      </top>
      <bottom style="thin"/>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1"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56">
    <xf numFmtId="0" fontId="0" fillId="0" borderId="0" xfId="0" applyAlignment="1">
      <alignment/>
    </xf>
    <xf numFmtId="0" fontId="1" fillId="0" borderId="0" xfId="57" applyAlignment="1" applyProtection="1">
      <alignment horizontal="center"/>
      <protection/>
    </xf>
    <xf numFmtId="0" fontId="1" fillId="33" borderId="10" xfId="57" applyFill="1" applyBorder="1" applyAlignment="1" applyProtection="1">
      <alignment horizontal="center"/>
      <protection locked="0"/>
    </xf>
    <xf numFmtId="0" fontId="1" fillId="0" borderId="0" xfId="57" applyFill="1" applyBorder="1" applyAlignment="1" applyProtection="1">
      <alignment horizontal="center"/>
      <protection/>
    </xf>
    <xf numFmtId="0" fontId="1" fillId="0" borderId="0" xfId="57" applyBorder="1" applyAlignment="1" applyProtection="1">
      <alignment horizontal="center"/>
      <protection/>
    </xf>
    <xf numFmtId="0" fontId="1" fillId="0" borderId="0" xfId="57" applyAlignment="1">
      <alignment horizontal="center"/>
      <protection/>
    </xf>
    <xf numFmtId="0" fontId="1" fillId="0" borderId="0" xfId="57" applyAlignment="1" applyProtection="1">
      <alignment horizontal="center" textRotation="90"/>
      <protection/>
    </xf>
    <xf numFmtId="0" fontId="1" fillId="0" borderId="10" xfId="57" applyFill="1" applyBorder="1" applyAlignment="1" applyProtection="1">
      <alignment horizontal="center" textRotation="90"/>
      <protection/>
    </xf>
    <xf numFmtId="164" fontId="1" fillId="0" borderId="0" xfId="57" applyNumberFormat="1" applyAlignment="1" applyProtection="1">
      <alignment horizontal="center" textRotation="90"/>
      <protection/>
    </xf>
    <xf numFmtId="0" fontId="1" fillId="0" borderId="10" xfId="57" applyFill="1" applyBorder="1" applyAlignment="1" applyProtection="1">
      <alignment horizontal="center"/>
      <protection/>
    </xf>
    <xf numFmtId="2" fontId="1" fillId="33" borderId="10" xfId="57" applyNumberFormat="1" applyFill="1" applyBorder="1" applyAlignment="1" applyProtection="1">
      <alignment horizontal="center"/>
      <protection locked="0"/>
    </xf>
    <xf numFmtId="164" fontId="1" fillId="0" borderId="0" xfId="57" applyNumberFormat="1" applyAlignment="1" applyProtection="1">
      <alignment horizontal="center"/>
      <protection/>
    </xf>
    <xf numFmtId="0" fontId="1" fillId="0" borderId="0" xfId="57" applyFill="1" applyAlignment="1">
      <alignment horizontal="center"/>
      <protection/>
    </xf>
    <xf numFmtId="0" fontId="1" fillId="33" borderId="11" xfId="57" applyFill="1" applyBorder="1" applyAlignment="1" applyProtection="1">
      <alignment horizontal="center"/>
      <protection locked="0"/>
    </xf>
    <xf numFmtId="0" fontId="1" fillId="0" borderId="0" xfId="57" applyBorder="1" applyAlignment="1">
      <alignment horizontal="center"/>
      <protection/>
    </xf>
    <xf numFmtId="164" fontId="1" fillId="33" borderId="10" xfId="57" applyNumberFormat="1" applyFill="1" applyBorder="1" applyAlignment="1" applyProtection="1">
      <alignment horizontal="center"/>
      <protection locked="0"/>
    </xf>
    <xf numFmtId="0" fontId="1" fillId="0" borderId="0" xfId="57" applyAlignment="1" applyProtection="1">
      <alignment horizontal="center" textRotation="90" wrapText="1"/>
      <protection/>
    </xf>
    <xf numFmtId="0" fontId="1" fillId="0" borderId="10" xfId="57" applyFill="1" applyBorder="1" applyAlignment="1" applyProtection="1">
      <alignment horizontal="center" textRotation="90" wrapText="1"/>
      <protection/>
    </xf>
    <xf numFmtId="0" fontId="1" fillId="0" borderId="0" xfId="57" applyAlignment="1">
      <alignment horizontal="center" textRotation="90" wrapText="1"/>
      <protection/>
    </xf>
    <xf numFmtId="0" fontId="1" fillId="0" borderId="0" xfId="57" applyFill="1" applyAlignment="1" applyProtection="1">
      <alignment horizontal="center"/>
      <protection/>
    </xf>
    <xf numFmtId="2" fontId="1" fillId="0" borderId="0" xfId="57" applyNumberFormat="1" applyFill="1" applyAlignment="1">
      <alignment horizontal="center"/>
      <protection/>
    </xf>
    <xf numFmtId="0" fontId="1" fillId="0" borderId="0" xfId="57" applyBorder="1" applyAlignment="1" applyProtection="1">
      <alignment horizontal="center" textRotation="90" wrapText="1"/>
      <protection/>
    </xf>
    <xf numFmtId="2" fontId="1" fillId="0" borderId="0" xfId="57" applyNumberFormat="1" applyAlignment="1" applyProtection="1">
      <alignment horizontal="center"/>
      <protection/>
    </xf>
    <xf numFmtId="0" fontId="1" fillId="0" borderId="0" xfId="57">
      <alignment/>
      <protection/>
    </xf>
    <xf numFmtId="0" fontId="1" fillId="0" borderId="0" xfId="57" applyBorder="1" applyAlignment="1">
      <alignment horizontal="center" wrapText="1"/>
      <protection/>
    </xf>
    <xf numFmtId="0" fontId="1" fillId="0" borderId="0" xfId="57" applyAlignment="1">
      <alignment horizontal="center" wrapText="1"/>
      <protection/>
    </xf>
    <xf numFmtId="0" fontId="1" fillId="0" borderId="0" xfId="57" applyFill="1" applyBorder="1" applyAlignment="1" applyProtection="1">
      <alignment horizontal="center" textRotation="90"/>
      <protection/>
    </xf>
    <xf numFmtId="0" fontId="1" fillId="0" borderId="0" xfId="57" applyBorder="1" applyAlignment="1" applyProtection="1">
      <alignment horizontal="center" textRotation="90"/>
      <protection/>
    </xf>
    <xf numFmtId="0" fontId="1" fillId="33" borderId="0" xfId="57" applyFill="1" applyAlignment="1">
      <alignment horizontal="center"/>
      <protection/>
    </xf>
    <xf numFmtId="0" fontId="1" fillId="0" borderId="0" xfId="57" applyFont="1" applyAlignment="1">
      <alignment horizontal="center"/>
      <protection/>
    </xf>
    <xf numFmtId="0" fontId="1" fillId="0" borderId="12" xfId="57" applyFont="1" applyBorder="1" applyAlignment="1">
      <alignment horizontal="center"/>
      <protection/>
    </xf>
    <xf numFmtId="2" fontId="1" fillId="0" borderId="10" xfId="57" applyNumberFormat="1" applyFill="1" applyBorder="1" applyAlignment="1" applyProtection="1">
      <alignment horizontal="center" textRotation="90"/>
      <protection/>
    </xf>
    <xf numFmtId="2" fontId="1" fillId="0" borderId="10" xfId="57" applyNumberFormat="1" applyFill="1" applyBorder="1" applyAlignment="1" applyProtection="1">
      <alignment horizontal="center"/>
      <protection/>
    </xf>
    <xf numFmtId="0" fontId="5" fillId="0" borderId="13" xfId="57" applyFont="1" applyFill="1" applyBorder="1" applyAlignment="1" applyProtection="1">
      <alignment horizontal="center"/>
      <protection/>
    </xf>
    <xf numFmtId="0" fontId="5" fillId="0" borderId="0" xfId="57" applyFont="1" applyAlignment="1" applyProtection="1">
      <alignment horizontal="center"/>
      <protection/>
    </xf>
    <xf numFmtId="0" fontId="1" fillId="0" borderId="14" xfId="57" applyFont="1" applyFill="1" applyBorder="1" applyAlignment="1" applyProtection="1">
      <alignment horizontal="center" textRotation="90"/>
      <protection/>
    </xf>
    <xf numFmtId="2" fontId="1" fillId="0" borderId="11" xfId="57" applyNumberFormat="1" applyFill="1" applyBorder="1" applyAlignment="1" applyProtection="1">
      <alignment horizontal="center"/>
      <protection/>
    </xf>
    <xf numFmtId="0" fontId="5" fillId="0" borderId="0" xfId="57" applyFont="1" applyBorder="1" applyAlignment="1" applyProtection="1">
      <alignment horizontal="center"/>
      <protection/>
    </xf>
    <xf numFmtId="2" fontId="1" fillId="0" borderId="0" xfId="57" applyNumberFormat="1" applyFill="1" applyBorder="1" applyAlignment="1" applyProtection="1">
      <alignment horizontal="center"/>
      <protection/>
    </xf>
    <xf numFmtId="2" fontId="1" fillId="33" borderId="11" xfId="57" applyNumberFormat="1" applyFill="1" applyBorder="1" applyAlignment="1" applyProtection="1">
      <alignment horizontal="center"/>
      <protection locked="0"/>
    </xf>
    <xf numFmtId="0" fontId="1" fillId="0" borderId="11" xfId="57" applyFill="1" applyBorder="1" applyAlignment="1" applyProtection="1">
      <alignment horizontal="center"/>
      <protection/>
    </xf>
    <xf numFmtId="166" fontId="1" fillId="33" borderId="10" xfId="57" applyNumberFormat="1" applyFill="1" applyBorder="1" applyAlignment="1" applyProtection="1" quotePrefix="1">
      <alignment horizontal="center"/>
      <protection locked="0"/>
    </xf>
    <xf numFmtId="166" fontId="1" fillId="33" borderId="10" xfId="57" applyNumberFormat="1" applyFill="1" applyBorder="1" applyAlignment="1" applyProtection="1">
      <alignment horizontal="center"/>
      <protection locked="0"/>
    </xf>
    <xf numFmtId="0" fontId="1" fillId="33" borderId="15" xfId="57" applyFill="1" applyBorder="1" applyAlignment="1" applyProtection="1">
      <alignment horizontal="center"/>
      <protection locked="0"/>
    </xf>
    <xf numFmtId="0" fontId="0" fillId="0" borderId="0" xfId="0" applyFill="1" applyAlignment="1">
      <alignment horizontal="center"/>
    </xf>
    <xf numFmtId="2" fontId="1" fillId="0" borderId="10" xfId="57" applyNumberFormat="1" applyFill="1" applyBorder="1" applyAlignment="1">
      <alignment horizontal="center"/>
      <protection/>
    </xf>
    <xf numFmtId="0" fontId="1" fillId="0" borderId="10" xfId="57" applyFill="1" applyBorder="1" applyAlignment="1">
      <alignment horizontal="center"/>
      <protection/>
    </xf>
    <xf numFmtId="0" fontId="1" fillId="33" borderId="0" xfId="57" applyFill="1" applyAlignment="1" applyProtection="1">
      <alignment horizontal="center"/>
      <protection locked="0"/>
    </xf>
    <xf numFmtId="2" fontId="1" fillId="33" borderId="15" xfId="57" applyNumberFormat="1" applyFill="1" applyBorder="1" applyAlignment="1" applyProtection="1">
      <alignment horizontal="center"/>
      <protection locked="0"/>
    </xf>
    <xf numFmtId="0" fontId="1" fillId="0" borderId="10" xfId="57" applyFill="1" applyBorder="1" applyAlignment="1" applyProtection="1">
      <alignment horizontal="center"/>
      <protection locked="0"/>
    </xf>
    <xf numFmtId="0" fontId="1" fillId="0" borderId="0" xfId="57" applyBorder="1" applyAlignment="1">
      <alignment horizontal="center" textRotation="90" wrapText="1"/>
      <protection/>
    </xf>
    <xf numFmtId="2" fontId="1" fillId="0" borderId="0" xfId="57" applyNumberFormat="1" applyFill="1" applyBorder="1" applyAlignment="1">
      <alignment horizontal="center"/>
      <protection/>
    </xf>
    <xf numFmtId="0" fontId="1" fillId="0" borderId="16" xfId="57" applyBorder="1" applyAlignment="1">
      <alignment horizontal="center" textRotation="90" wrapText="1"/>
      <protection/>
    </xf>
    <xf numFmtId="0" fontId="1" fillId="0" borderId="17" xfId="57" applyBorder="1" applyAlignment="1">
      <alignment horizontal="center" textRotation="90" wrapText="1"/>
      <protection/>
    </xf>
    <xf numFmtId="2" fontId="1" fillId="0" borderId="16" xfId="57" applyNumberFormat="1" applyFill="1" applyBorder="1" applyAlignment="1">
      <alignment horizontal="center"/>
      <protection/>
    </xf>
    <xf numFmtId="2" fontId="1" fillId="0" borderId="17" xfId="57" applyNumberFormat="1" applyFill="1" applyBorder="1" applyAlignment="1">
      <alignment horizontal="center"/>
      <protection/>
    </xf>
    <xf numFmtId="2" fontId="1" fillId="0" borderId="18" xfId="57" applyNumberFormat="1" applyFill="1" applyBorder="1" applyAlignment="1">
      <alignment horizontal="center"/>
      <protection/>
    </xf>
    <xf numFmtId="2" fontId="1" fillId="0" borderId="19" xfId="57" applyNumberFormat="1" applyFill="1" applyBorder="1" applyAlignment="1">
      <alignment horizontal="center"/>
      <protection/>
    </xf>
    <xf numFmtId="2" fontId="1" fillId="0" borderId="20" xfId="57" applyNumberFormat="1" applyFill="1" applyBorder="1" applyAlignment="1">
      <alignment horizontal="center"/>
      <protection/>
    </xf>
    <xf numFmtId="0" fontId="1" fillId="0" borderId="21" xfId="57" applyFill="1" applyBorder="1" applyAlignment="1" applyProtection="1">
      <alignment horizontal="center"/>
      <protection/>
    </xf>
    <xf numFmtId="2" fontId="1" fillId="0" borderId="16" xfId="57" applyNumberFormat="1" applyBorder="1" applyAlignment="1" applyProtection="1">
      <alignment horizontal="center"/>
      <protection/>
    </xf>
    <xf numFmtId="2" fontId="1" fillId="0" borderId="0" xfId="57" applyNumberFormat="1" applyBorder="1" applyAlignment="1" applyProtection="1">
      <alignment horizontal="center"/>
      <protection/>
    </xf>
    <xf numFmtId="2" fontId="1" fillId="0" borderId="17" xfId="57" applyNumberFormat="1" applyBorder="1" applyAlignment="1" applyProtection="1">
      <alignment horizontal="center"/>
      <protection/>
    </xf>
    <xf numFmtId="2" fontId="1" fillId="0" borderId="18" xfId="57" applyNumberFormat="1" applyBorder="1" applyAlignment="1" applyProtection="1">
      <alignment horizontal="center"/>
      <protection/>
    </xf>
    <xf numFmtId="2" fontId="1" fillId="0" borderId="19" xfId="57" applyNumberFormat="1" applyBorder="1" applyAlignment="1" applyProtection="1">
      <alignment horizontal="center"/>
      <protection/>
    </xf>
    <xf numFmtId="2" fontId="1" fillId="0" borderId="20" xfId="57" applyNumberFormat="1" applyBorder="1" applyAlignment="1" applyProtection="1">
      <alignment horizontal="center"/>
      <protection/>
    </xf>
    <xf numFmtId="0" fontId="1" fillId="0" borderId="21" xfId="57" applyBorder="1" applyAlignment="1" applyProtection="1">
      <alignment horizontal="center" textRotation="90" wrapText="1"/>
      <protection/>
    </xf>
    <xf numFmtId="0" fontId="1" fillId="0" borderId="22" xfId="57" applyBorder="1" applyAlignment="1" applyProtection="1">
      <alignment horizontal="center" textRotation="90" wrapText="1"/>
      <protection/>
    </xf>
    <xf numFmtId="0" fontId="1" fillId="0" borderId="23" xfId="57" applyBorder="1" applyAlignment="1" applyProtection="1">
      <alignment horizontal="center" textRotation="90" wrapText="1"/>
      <protection/>
    </xf>
    <xf numFmtId="0" fontId="1" fillId="0" borderId="15" xfId="57" applyFill="1" applyBorder="1" applyAlignment="1" applyProtection="1">
      <alignment horizontal="center"/>
      <protection locked="0"/>
    </xf>
    <xf numFmtId="0" fontId="1" fillId="33" borderId="15" xfId="57" applyFont="1" applyFill="1" applyBorder="1" applyAlignment="1" applyProtection="1">
      <alignment horizontal="center" textRotation="90" wrapText="1"/>
      <protection locked="0"/>
    </xf>
    <xf numFmtId="0" fontId="5" fillId="0" borderId="0" xfId="57" applyFont="1" applyFill="1" applyBorder="1" applyAlignment="1" applyProtection="1">
      <alignment horizontal="center"/>
      <protection/>
    </xf>
    <xf numFmtId="0" fontId="1" fillId="33" borderId="10" xfId="57" applyFont="1" applyFill="1" applyBorder="1" applyAlignment="1" applyProtection="1">
      <alignment horizontal="center" textRotation="90"/>
      <protection/>
    </xf>
    <xf numFmtId="0" fontId="1" fillId="33" borderId="10" xfId="57" applyFill="1" applyBorder="1" applyAlignment="1" applyProtection="1">
      <alignment horizontal="center" textRotation="90"/>
      <protection/>
    </xf>
    <xf numFmtId="0" fontId="4" fillId="33" borderId="10" xfId="57" applyFont="1" applyFill="1" applyBorder="1" applyAlignment="1" applyProtection="1">
      <alignment horizontal="center" textRotation="90"/>
      <protection/>
    </xf>
    <xf numFmtId="2" fontId="1" fillId="33" borderId="10" xfId="57" applyNumberFormat="1" applyFill="1" applyBorder="1" applyAlignment="1" applyProtection="1">
      <alignment horizontal="center" textRotation="90"/>
      <protection/>
    </xf>
    <xf numFmtId="0" fontId="1" fillId="33" borderId="10" xfId="57" applyFill="1" applyBorder="1" applyAlignment="1" applyProtection="1">
      <alignment horizontal="center" textRotation="90" wrapText="1"/>
      <protection/>
    </xf>
    <xf numFmtId="0" fontId="1" fillId="33" borderId="10" xfId="57" applyFont="1" applyFill="1" applyBorder="1" applyAlignment="1" applyProtection="1">
      <alignment horizontal="center" textRotation="90" wrapText="1"/>
      <protection/>
    </xf>
    <xf numFmtId="0" fontId="1" fillId="33" borderId="11" xfId="57" applyFill="1" applyBorder="1" applyAlignment="1" applyProtection="1">
      <alignment horizontal="center" textRotation="90"/>
      <protection/>
    </xf>
    <xf numFmtId="0" fontId="1" fillId="33" borderId="10" xfId="57" applyFill="1" applyBorder="1" applyAlignment="1" applyProtection="1">
      <alignment horizontal="center"/>
      <protection/>
    </xf>
    <xf numFmtId="0" fontId="1" fillId="33" borderId="24" xfId="57" applyFill="1" applyBorder="1" applyAlignment="1" applyProtection="1">
      <alignment horizontal="center" textRotation="90"/>
      <protection/>
    </xf>
    <xf numFmtId="0" fontId="1" fillId="33" borderId="24" xfId="57" applyFont="1" applyFill="1" applyBorder="1" applyAlignment="1" applyProtection="1">
      <alignment horizontal="center" textRotation="90" wrapText="1"/>
      <protection/>
    </xf>
    <xf numFmtId="0" fontId="1" fillId="33" borderId="14" xfId="57" applyFont="1" applyFill="1" applyBorder="1" applyAlignment="1" applyProtection="1">
      <alignment horizontal="center" textRotation="90" wrapText="1"/>
      <protection/>
    </xf>
    <xf numFmtId="0" fontId="1" fillId="33" borderId="15" xfId="57" applyFill="1" applyBorder="1" applyAlignment="1" applyProtection="1">
      <alignment horizontal="center" textRotation="90"/>
      <protection/>
    </xf>
    <xf numFmtId="0" fontId="1" fillId="33" borderId="25" xfId="0" applyFont="1" applyFill="1" applyBorder="1" applyAlignment="1" applyProtection="1">
      <alignment horizontal="left"/>
      <protection locked="0"/>
    </xf>
    <xf numFmtId="0" fontId="5" fillId="0" borderId="26" xfId="0" applyFont="1" applyFill="1" applyBorder="1" applyAlignment="1" applyProtection="1">
      <alignment horizontal="center"/>
      <protection/>
    </xf>
    <xf numFmtId="0" fontId="5" fillId="0" borderId="27" xfId="0" applyFont="1" applyFill="1" applyBorder="1" applyAlignment="1" applyProtection="1">
      <alignment horizontal="center"/>
      <protection/>
    </xf>
    <xf numFmtId="0" fontId="0" fillId="0" borderId="19" xfId="0" applyFill="1" applyBorder="1" applyAlignment="1" applyProtection="1">
      <alignment horizontal="center"/>
      <protection/>
    </xf>
    <xf numFmtId="0" fontId="5" fillId="0" borderId="28" xfId="0" applyFont="1" applyFill="1" applyBorder="1" applyAlignment="1" applyProtection="1">
      <alignment horizontal="center"/>
      <protection/>
    </xf>
    <xf numFmtId="0" fontId="1" fillId="0" borderId="10" xfId="57" applyFont="1" applyFill="1" applyBorder="1" applyAlignment="1" applyProtection="1">
      <alignment horizontal="center"/>
      <protection locked="0"/>
    </xf>
    <xf numFmtId="0" fontId="6" fillId="0" borderId="0" xfId="0" applyFont="1" applyBorder="1" applyAlignment="1" applyProtection="1">
      <alignment horizontal="center" wrapText="1"/>
      <protection/>
    </xf>
    <xf numFmtId="0" fontId="5" fillId="0" borderId="0" xfId="57" applyFont="1" applyFill="1" applyBorder="1" applyAlignment="1" applyProtection="1">
      <alignment horizontal="center" wrapText="1"/>
      <protection/>
    </xf>
    <xf numFmtId="0" fontId="1" fillId="33" borderId="29" xfId="0" applyFont="1" applyFill="1" applyBorder="1" applyAlignment="1" applyProtection="1">
      <alignment horizontal="center"/>
      <protection locked="0"/>
    </xf>
    <xf numFmtId="0" fontId="1" fillId="33" borderId="30" xfId="0" applyFont="1" applyFill="1" applyBorder="1" applyAlignment="1" applyProtection="1">
      <alignment horizontal="center"/>
      <protection locked="0"/>
    </xf>
    <xf numFmtId="0" fontId="1" fillId="0" borderId="0" xfId="57" applyFill="1" applyBorder="1" applyAlignment="1" applyProtection="1">
      <alignment horizontal="center"/>
      <protection locked="0"/>
    </xf>
    <xf numFmtId="0" fontId="1" fillId="33" borderId="31" xfId="0" applyFont="1" applyFill="1" applyBorder="1" applyAlignment="1" applyProtection="1">
      <alignment horizontal="center"/>
      <protection locked="0"/>
    </xf>
    <xf numFmtId="0" fontId="1" fillId="33" borderId="32" xfId="0" applyFont="1" applyFill="1" applyBorder="1" applyAlignment="1" applyProtection="1">
      <alignment horizontal="center"/>
      <protection locked="0"/>
    </xf>
    <xf numFmtId="0" fontId="1" fillId="33" borderId="33" xfId="0" applyFont="1" applyFill="1" applyBorder="1" applyAlignment="1" applyProtection="1">
      <alignment horizontal="center"/>
      <protection locked="0"/>
    </xf>
    <xf numFmtId="0" fontId="5" fillId="33" borderId="34" xfId="0" applyFont="1" applyFill="1" applyBorder="1" applyAlignment="1" applyProtection="1">
      <alignment horizontal="center"/>
      <protection locked="0"/>
    </xf>
    <xf numFmtId="0" fontId="5" fillId="33" borderId="35" xfId="0" applyFont="1" applyFill="1" applyBorder="1" applyAlignment="1" applyProtection="1">
      <alignment horizontal="center"/>
      <protection locked="0"/>
    </xf>
    <xf numFmtId="0" fontId="1" fillId="33" borderId="36" xfId="0" applyFont="1" applyFill="1" applyBorder="1" applyAlignment="1" applyProtection="1">
      <alignment horizontal="center"/>
      <protection locked="0"/>
    </xf>
    <xf numFmtId="0" fontId="1" fillId="33" borderId="37" xfId="0" applyFont="1" applyFill="1" applyBorder="1" applyAlignment="1" applyProtection="1">
      <alignment horizontal="center"/>
      <protection locked="0"/>
    </xf>
    <xf numFmtId="0" fontId="1" fillId="33" borderId="0" xfId="0" applyFont="1" applyFill="1" applyBorder="1" applyAlignment="1" applyProtection="1">
      <alignment horizontal="center"/>
      <protection locked="0"/>
    </xf>
    <xf numFmtId="0" fontId="1" fillId="33" borderId="11" xfId="0" applyFont="1" applyFill="1" applyBorder="1" applyAlignment="1" applyProtection="1">
      <alignment horizontal="center"/>
      <protection locked="0"/>
    </xf>
    <xf numFmtId="0" fontId="5" fillId="33" borderId="10" xfId="0" applyFont="1" applyFill="1" applyBorder="1" applyAlignment="1" applyProtection="1">
      <alignment horizontal="center"/>
      <protection locked="0"/>
    </xf>
    <xf numFmtId="0" fontId="5" fillId="33" borderId="38" xfId="0" applyFont="1" applyFill="1" applyBorder="1" applyAlignment="1" applyProtection="1">
      <alignment horizontal="center"/>
      <protection locked="0"/>
    </xf>
    <xf numFmtId="0" fontId="0" fillId="0" borderId="39" xfId="0" applyFill="1" applyBorder="1" applyAlignment="1" applyProtection="1">
      <alignment horizontal="center"/>
      <protection/>
    </xf>
    <xf numFmtId="0" fontId="0" fillId="0" borderId="40" xfId="0" applyFill="1" applyBorder="1" applyAlignment="1" applyProtection="1">
      <alignment horizontal="center"/>
      <protection/>
    </xf>
    <xf numFmtId="2" fontId="1" fillId="0" borderId="21" xfId="57" applyNumberFormat="1" applyBorder="1" applyAlignment="1" applyProtection="1">
      <alignment horizontal="center"/>
      <protection/>
    </xf>
    <xf numFmtId="2" fontId="1" fillId="0" borderId="22" xfId="57" applyNumberFormat="1" applyBorder="1" applyAlignment="1" applyProtection="1">
      <alignment horizontal="center"/>
      <protection/>
    </xf>
    <xf numFmtId="2" fontId="1" fillId="0" borderId="23" xfId="57" applyNumberFormat="1" applyBorder="1" applyAlignment="1" applyProtection="1">
      <alignment horizontal="center"/>
      <protection/>
    </xf>
    <xf numFmtId="0" fontId="1" fillId="33" borderId="15" xfId="57" applyFont="1" applyFill="1" applyBorder="1" applyAlignment="1" applyProtection="1">
      <alignment horizontal="center"/>
      <protection locked="0"/>
    </xf>
    <xf numFmtId="164" fontId="1" fillId="33" borderId="24" xfId="57" applyNumberFormat="1" applyFill="1" applyBorder="1" applyAlignment="1" applyProtection="1">
      <alignment horizontal="center"/>
      <protection locked="0"/>
    </xf>
    <xf numFmtId="0" fontId="1" fillId="0" borderId="18" xfId="57" applyBorder="1" applyAlignment="1">
      <alignment horizontal="center" wrapText="1"/>
      <protection/>
    </xf>
    <xf numFmtId="0" fontId="1" fillId="0" borderId="19" xfId="57" applyBorder="1" applyAlignment="1">
      <alignment horizontal="center" wrapText="1"/>
      <protection/>
    </xf>
    <xf numFmtId="0" fontId="1" fillId="0" borderId="20" xfId="57" applyBorder="1" applyAlignment="1">
      <alignment horizontal="center" wrapText="1"/>
      <protection/>
    </xf>
    <xf numFmtId="0" fontId="5" fillId="0" borderId="13" xfId="57" applyFont="1" applyBorder="1" applyAlignment="1" applyProtection="1">
      <alignment horizontal="center"/>
      <protection/>
    </xf>
    <xf numFmtId="0" fontId="5" fillId="0" borderId="0" xfId="57" applyFont="1" applyAlignment="1" applyProtection="1">
      <alignment horizontal="center"/>
      <protection/>
    </xf>
    <xf numFmtId="0" fontId="1" fillId="0" borderId="0" xfId="57" applyFont="1" applyAlignment="1" applyProtection="1">
      <alignment horizontal="center"/>
      <protection/>
    </xf>
    <xf numFmtId="0" fontId="1" fillId="0" borderId="12" xfId="57" applyFont="1" applyBorder="1" applyAlignment="1" applyProtection="1">
      <alignment horizontal="center"/>
      <protection/>
    </xf>
    <xf numFmtId="0" fontId="5" fillId="0" borderId="10" xfId="57" applyFont="1" applyFill="1" applyBorder="1" applyAlignment="1" applyProtection="1">
      <alignment horizontal="center"/>
      <protection/>
    </xf>
    <xf numFmtId="0" fontId="5" fillId="33" borderId="15" xfId="57" applyFont="1" applyFill="1" applyBorder="1" applyAlignment="1" applyProtection="1">
      <alignment horizontal="center"/>
      <protection/>
    </xf>
    <xf numFmtId="0" fontId="5" fillId="33" borderId="41" xfId="57" applyFont="1" applyFill="1" applyBorder="1" applyAlignment="1" applyProtection="1">
      <alignment horizontal="center"/>
      <protection/>
    </xf>
    <xf numFmtId="0" fontId="5" fillId="33" borderId="11" xfId="57" applyFont="1" applyFill="1" applyBorder="1" applyAlignment="1" applyProtection="1">
      <alignment horizontal="center"/>
      <protection/>
    </xf>
    <xf numFmtId="0" fontId="5" fillId="33" borderId="15" xfId="57" applyFont="1" applyFill="1" applyBorder="1" applyAlignment="1" applyProtection="1">
      <alignment horizontal="center"/>
      <protection locked="0"/>
    </xf>
    <xf numFmtId="0" fontId="5" fillId="33" borderId="41" xfId="57" applyFont="1" applyFill="1" applyBorder="1" applyAlignment="1" applyProtection="1">
      <alignment horizontal="center"/>
      <protection locked="0"/>
    </xf>
    <xf numFmtId="0" fontId="5" fillId="33" borderId="11" xfId="57" applyFont="1" applyFill="1" applyBorder="1" applyAlignment="1" applyProtection="1">
      <alignment horizontal="center"/>
      <protection locked="0"/>
    </xf>
    <xf numFmtId="0" fontId="5" fillId="0" borderId="0" xfId="57" applyFont="1" applyBorder="1" applyAlignment="1" applyProtection="1">
      <alignment horizontal="center"/>
      <protection/>
    </xf>
    <xf numFmtId="0" fontId="5" fillId="0" borderId="24" xfId="57" applyFont="1" applyFill="1" applyBorder="1" applyAlignment="1" applyProtection="1">
      <alignment horizontal="center"/>
      <protection/>
    </xf>
    <xf numFmtId="0" fontId="5" fillId="33" borderId="10" xfId="57" applyFont="1" applyFill="1" applyBorder="1" applyAlignment="1" applyProtection="1">
      <alignment horizontal="center"/>
      <protection/>
    </xf>
    <xf numFmtId="0" fontId="5" fillId="33" borderId="15" xfId="0" applyFont="1" applyFill="1" applyBorder="1" applyAlignment="1">
      <alignment horizontal="center"/>
    </xf>
    <xf numFmtId="0" fontId="5" fillId="33" borderId="41" xfId="0" applyFont="1" applyFill="1" applyBorder="1" applyAlignment="1">
      <alignment horizontal="center"/>
    </xf>
    <xf numFmtId="0" fontId="5" fillId="33" borderId="11" xfId="0" applyFont="1" applyFill="1" applyBorder="1" applyAlignment="1">
      <alignment horizontal="center"/>
    </xf>
    <xf numFmtId="0" fontId="7" fillId="0" borderId="42" xfId="0" applyFont="1" applyBorder="1" applyAlignment="1" applyProtection="1">
      <alignment horizontal="center" vertical="center" textRotation="90" wrapText="1"/>
      <protection/>
    </xf>
    <xf numFmtId="0" fontId="7" fillId="0" borderId="43" xfId="0" applyFont="1" applyBorder="1" applyAlignment="1" applyProtection="1">
      <alignment horizontal="center" vertical="center" textRotation="90" wrapText="1"/>
      <protection/>
    </xf>
    <xf numFmtId="0" fontId="7" fillId="0" borderId="44" xfId="0" applyFont="1" applyBorder="1" applyAlignment="1" applyProtection="1">
      <alignment horizontal="center" vertical="center" textRotation="90" wrapText="1"/>
      <protection/>
    </xf>
    <xf numFmtId="0" fontId="5" fillId="33" borderId="10" xfId="57" applyFont="1" applyFill="1" applyBorder="1" applyAlignment="1" applyProtection="1">
      <alignment horizontal="center" wrapText="1"/>
      <protection/>
    </xf>
    <xf numFmtId="0" fontId="5" fillId="33" borderId="45" xfId="57" applyFont="1" applyFill="1" applyBorder="1" applyAlignment="1" applyProtection="1">
      <alignment horizontal="center"/>
      <protection locked="0"/>
    </xf>
    <xf numFmtId="0" fontId="0" fillId="0" borderId="37" xfId="0" applyBorder="1" applyAlignment="1" applyProtection="1">
      <alignment horizontal="center"/>
      <protection locked="0"/>
    </xf>
    <xf numFmtId="0" fontId="1" fillId="33" borderId="0" xfId="57" applyFont="1" applyFill="1" applyAlignment="1" applyProtection="1">
      <alignment horizontal="center"/>
      <protection locked="0"/>
    </xf>
    <xf numFmtId="0" fontId="1" fillId="33" borderId="12" xfId="57" applyFont="1" applyFill="1" applyBorder="1" applyAlignment="1" applyProtection="1">
      <alignment horizontal="center"/>
      <protection locked="0"/>
    </xf>
    <xf numFmtId="0" fontId="5" fillId="0" borderId="10" xfId="57" applyFont="1" applyFill="1" applyBorder="1" applyAlignment="1" applyProtection="1">
      <alignment/>
      <protection locked="0"/>
    </xf>
    <xf numFmtId="0" fontId="1" fillId="33" borderId="15" xfId="57" applyFill="1" applyBorder="1" applyAlignment="1" applyProtection="1">
      <alignment horizontal="center"/>
      <protection locked="0"/>
    </xf>
    <xf numFmtId="0" fontId="1" fillId="33" borderId="41" xfId="57" applyFill="1" applyBorder="1" applyAlignment="1" applyProtection="1">
      <alignment horizontal="center"/>
      <protection locked="0"/>
    </xf>
    <xf numFmtId="0" fontId="1" fillId="33" borderId="11" xfId="57" applyFill="1" applyBorder="1" applyAlignment="1" applyProtection="1">
      <alignment horizontal="center"/>
      <protection locked="0"/>
    </xf>
    <xf numFmtId="0" fontId="5" fillId="0" borderId="21" xfId="57" applyFont="1" applyBorder="1" applyAlignment="1">
      <alignment horizontal="center"/>
      <protection/>
    </xf>
    <xf numFmtId="0" fontId="5" fillId="0" borderId="22" xfId="57" applyFont="1" applyBorder="1" applyAlignment="1">
      <alignment horizontal="center"/>
      <protection/>
    </xf>
    <xf numFmtId="0" fontId="5" fillId="0" borderId="23" xfId="57" applyFont="1" applyBorder="1" applyAlignment="1">
      <alignment horizontal="center"/>
      <protection/>
    </xf>
    <xf numFmtId="0" fontId="5" fillId="0" borderId="0" xfId="57" applyFont="1" applyAlignment="1">
      <alignment horizontal="center"/>
      <protection/>
    </xf>
    <xf numFmtId="0" fontId="5" fillId="0" borderId="46" xfId="57" applyFont="1" applyBorder="1" applyAlignment="1" applyProtection="1">
      <alignment horizontal="center"/>
      <protection/>
    </xf>
    <xf numFmtId="0" fontId="5" fillId="0" borderId="21" xfId="57" applyFont="1" applyBorder="1" applyAlignment="1" applyProtection="1">
      <alignment horizontal="center"/>
      <protection/>
    </xf>
    <xf numFmtId="0" fontId="5" fillId="0" borderId="22" xfId="57" applyFont="1" applyBorder="1" applyAlignment="1" applyProtection="1">
      <alignment horizontal="center"/>
      <protection/>
    </xf>
    <xf numFmtId="0" fontId="5" fillId="0" borderId="23" xfId="57" applyFont="1" applyBorder="1" applyAlignment="1" applyProtection="1">
      <alignment horizontal="center"/>
      <protection/>
    </xf>
    <xf numFmtId="0" fontId="5" fillId="0" borderId="47" xfId="57" applyFont="1" applyBorder="1" applyAlignment="1" applyProtection="1">
      <alignment horizontal="center"/>
      <protection/>
    </xf>
    <xf numFmtId="0" fontId="5" fillId="0" borderId="48" xfId="57" applyFont="1" applyBorder="1" applyAlignment="1" applyProtection="1">
      <alignment horizontal="center"/>
      <protection/>
    </xf>
    <xf numFmtId="0" fontId="5" fillId="33" borderId="10" xfId="57" applyFont="1" applyFill="1" applyBorder="1" applyAlignment="1" applyProtection="1">
      <alignment horizont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alc sheet-liquors 5-04"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Sugar concentrations</a:t>
            </a:r>
          </a:p>
        </c:rich>
      </c:tx>
      <c:layout>
        <c:manualLayout>
          <c:xMode val="factor"/>
          <c:yMode val="factor"/>
          <c:x val="-0.001"/>
          <c:y val="-0.00175"/>
        </c:manualLayout>
      </c:layout>
      <c:spPr>
        <a:noFill/>
        <a:ln>
          <a:noFill/>
        </a:ln>
      </c:spPr>
    </c:title>
    <c:plotArea>
      <c:layout>
        <c:manualLayout>
          <c:xMode val="edge"/>
          <c:yMode val="edge"/>
          <c:x val="0.04"/>
          <c:y val="0.10475"/>
          <c:w val="0.7755"/>
          <c:h val="0.84025"/>
        </c:manualLayout>
      </c:layout>
      <c:barChart>
        <c:barDir val="col"/>
        <c:grouping val="clustered"/>
        <c:varyColors val="0"/>
        <c:ser>
          <c:idx val="0"/>
          <c:order val="0"/>
          <c:tx>
            <c:v>Glucose- monomeric</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'Average whole mass closure'!$F$3:$F$32</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2"/>
          <c:order val="1"/>
          <c:tx>
            <c:v>Xylose- monomeric</c:v>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'Average whole mass closure'!$G$3:$G$32</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1"/>
          <c:order val="2"/>
          <c:tx>
            <c:v>Glucose- total</c:v>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'Average whole mass closure'!$K$3:$K$32</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3"/>
          <c:order val="3"/>
          <c:tx>
            <c:v>Xylose- total</c:v>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'Average whole mass closure'!$L$3:$L$32</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gapWidth val="100"/>
        <c:axId val="64601572"/>
        <c:axId val="44543237"/>
      </c:barChart>
      <c:catAx>
        <c:axId val="64601572"/>
        <c:scaling>
          <c:orientation val="minMax"/>
        </c:scaling>
        <c:axPos val="b"/>
        <c:title>
          <c:tx>
            <c:rich>
              <a:bodyPr vert="horz" rot="0" anchor="ctr"/>
              <a:lstStyle/>
              <a:p>
                <a:pPr algn="ctr">
                  <a:defRPr/>
                </a:pPr>
                <a:r>
                  <a:rPr lang="en-US" cap="none" sz="975" b="1" i="0" u="none" baseline="0">
                    <a:solidFill>
                      <a:srgbClr val="000000"/>
                    </a:solidFill>
                    <a:latin typeface="Arial"/>
                    <a:ea typeface="Arial"/>
                    <a:cs typeface="Arial"/>
                  </a:rPr>
                  <a:t>Master Reference</a:t>
                </a:r>
              </a:p>
            </c:rich>
          </c:tx>
          <c:layout>
            <c:manualLayout>
              <c:xMode val="factor"/>
              <c:yMode val="factor"/>
              <c:x val="-0.006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4543237"/>
        <c:crosses val="autoZero"/>
        <c:auto val="1"/>
        <c:lblOffset val="100"/>
        <c:tickLblSkip val="1"/>
        <c:noMultiLvlLbl val="0"/>
      </c:catAx>
      <c:valAx>
        <c:axId val="44543237"/>
        <c:scaling>
          <c:orientation val="minMax"/>
        </c:scaling>
        <c:axPos val="l"/>
        <c:title>
          <c:tx>
            <c:rich>
              <a:bodyPr vert="horz" rot="-5400000" anchor="ctr"/>
              <a:lstStyle/>
              <a:p>
                <a:pPr algn="ctr">
                  <a:defRPr/>
                </a:pPr>
                <a:r>
                  <a:rPr lang="en-US" cap="none" sz="975" b="1" i="0" u="none" baseline="0">
                    <a:solidFill>
                      <a:srgbClr val="000000"/>
                    </a:solidFill>
                    <a:latin typeface="Arial"/>
                    <a:ea typeface="Arial"/>
                    <a:cs typeface="Arial"/>
                  </a:rPr>
                  <a:t>mg/ml</a:t>
                </a:r>
              </a:p>
            </c:rich>
          </c:tx>
          <c:layout>
            <c:manualLayout>
              <c:xMode val="factor"/>
              <c:yMode val="factor"/>
              <c:x val="-0.0085"/>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4601572"/>
        <c:crossesAt val="1"/>
        <c:crossBetween val="between"/>
        <c:dispUnits/>
      </c:valAx>
      <c:spPr>
        <a:solidFill>
          <a:srgbClr val="FFFFFF"/>
        </a:solidFill>
        <a:ln w="3175">
          <a:solidFill>
            <a:srgbClr val="000000"/>
          </a:solidFill>
        </a:ln>
      </c:spPr>
    </c:plotArea>
    <c:legend>
      <c:legendPos val="r"/>
      <c:layout>
        <c:manualLayout>
          <c:xMode val="edge"/>
          <c:yMode val="edge"/>
          <c:x val="0.8195"/>
          <c:y val="0.33575"/>
          <c:w val="0.1805"/>
          <c:h val="0.343"/>
        </c:manualLayout>
      </c:layout>
      <c:overlay val="0"/>
      <c:spPr>
        <a:solidFill>
          <a:srgbClr val="FFFFFF"/>
        </a:solidFill>
        <a:ln w="3175">
          <a:solidFill>
            <a:srgbClr val="000000"/>
          </a:solidFill>
        </a:ln>
      </c:spPr>
      <c:txPr>
        <a:bodyPr vert="horz" rot="0"/>
        <a:lstStyle/>
        <a:p>
          <a:pPr>
            <a:defRPr lang="en-US" cap="none" sz="89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97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89"/>
  </sheetViews>
  <pageMargins left="0.75" right="0.75" top="1" bottom="1" header="0.5" footer="0.5"/>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38100</xdr:colOff>
      <xdr:row>36</xdr:row>
      <xdr:rowOff>76200</xdr:rowOff>
    </xdr:to>
    <xdr:sp>
      <xdr:nvSpPr>
        <xdr:cNvPr id="1" name="Text Box 1"/>
        <xdr:cNvSpPr txBox="1">
          <a:spLocks noChangeArrowheads="1"/>
        </xdr:cNvSpPr>
      </xdr:nvSpPr>
      <xdr:spPr>
        <a:xfrm>
          <a:off x="0" y="0"/>
          <a:ext cx="9182100" cy="59055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1" i="0" u="none" baseline="0">
              <a:solidFill>
                <a:srgbClr val="000000"/>
              </a:solidFill>
              <a:latin typeface="Geneva"/>
              <a:ea typeface="Geneva"/>
              <a:cs typeface="Geneva"/>
            </a:rPr>
            <a:t>Disclaimer:
</a:t>
          </a:r>
          <a:r>
            <a:rPr lang="en-US" cap="none" sz="900" b="0" i="0" u="none" baseline="0">
              <a:solidFill>
                <a:srgbClr val="000000"/>
              </a:solidFill>
              <a:latin typeface="Geneva"/>
              <a:ea typeface="Geneva"/>
              <a:cs typeface="Geneva"/>
            </a:rPr>
            <a:t>
</a:t>
          </a:r>
          <a:r>
            <a:rPr lang="en-US" cap="none" sz="900" b="0" i="0" u="none" baseline="0">
              <a:solidFill>
                <a:srgbClr val="000000"/>
              </a:solidFill>
              <a:latin typeface="Geneva"/>
              <a:ea typeface="Geneva"/>
              <a:cs typeface="Geneva"/>
            </a:rPr>
            <a:t>The National Renewable Energy Laboratory (NREL) is operated for the U.S. Department of Energy (DOE) by Alliance for Sustainable Energy, LLC ("Alliance"). 
</a:t>
          </a:r>
          <a:r>
            <a:rPr lang="en-US" cap="none" sz="900" b="0" i="0" u="none" baseline="0">
              <a:solidFill>
                <a:srgbClr val="000000"/>
              </a:solidFill>
              <a:latin typeface="Geneva"/>
              <a:ea typeface="Geneva"/>
              <a:cs typeface="Geneva"/>
            </a:rPr>
            <a:t>
</a:t>
          </a:r>
          <a:r>
            <a:rPr lang="en-US" cap="none" sz="900" b="0" i="0" u="none" baseline="0">
              <a:solidFill>
                <a:srgbClr val="000000"/>
              </a:solidFill>
              <a:latin typeface="Geneva"/>
              <a:ea typeface="Geneva"/>
              <a:cs typeface="Geneva"/>
            </a:rPr>
            <a:t>Access to or use of any data or software made available on this server ("Data") shall impose the following obligations on the user, and use of the Data constitutes user's agreement to these terms. The user is granted the right, without any fee or cost, to use or copy the Data, provided that this entire notice appears in all copies of the Data.  Further, the user agrees to credit DOE/NREL/ALLIANCE in any publication that results from the use of the Data.  The names DOE/NREL/ALLIANCE, however, may not be used in any advertising or publicity to endorse or promote any products or commercial entities unless specific written permission is obtained from DOE/NREL/ ALLIANCE.  The user also understands that DOE/NREL/ALLIANCE are not obligated to provide the user with any support, consulting, training or assistance of any kind with regard to the use of the Data or to provide the user with any updates, revisions or new versions thereof. DOE, NREL, and ALLIANCE do not guarantee or endorse any results generated by use of the Data, and user is entirely responsible for the results and any reliance on the results or the Data in general.
</a:t>
          </a:r>
          <a:r>
            <a:rPr lang="en-US" cap="none" sz="900" b="0" i="0" u="none" baseline="0">
              <a:solidFill>
                <a:srgbClr val="000000"/>
              </a:solidFill>
              <a:latin typeface="Geneva"/>
              <a:ea typeface="Geneva"/>
              <a:cs typeface="Geneva"/>
            </a:rPr>
            <a:t>
</a:t>
          </a:r>
          <a:r>
            <a:rPr lang="en-US" cap="none" sz="900" b="0" i="0" u="none" baseline="0">
              <a:solidFill>
                <a:srgbClr val="000000"/>
              </a:solidFill>
              <a:latin typeface="Geneva"/>
              <a:ea typeface="Geneva"/>
              <a:cs typeface="Geneva"/>
            </a:rPr>
            <a:t>USER AGREES TO INDEMNIFY DOE/NREL/ALLIANCE AND ITS SUBSIDIARIES, AFFILIATES, OFFICERS, AGENTS, AND EMPLOYEES AGAINST ANY CLAIM OR DEMAND, INCLUDING REASONABLE ATTORNEYS' FEES, RELATED TO USER’S USE OF THE DATA.  THE DATA ARE PROVIDED BY DOE/NREL/ALLIANCE "AS IS," AND ANY EXPRESS OR IMPLIED WARRANTIES, INCLUDING BUT NOT LIMITED TO THE IMPLIED WARRANTIES OF MERCHANTABILITY AND FITNESS FOR A PARTICULAR PURPOSE ARE DISCLAIMED.  DOE/NREL/ALLIANCE ASSUME NO LEGAL LIABILITY OR RESPONSIBILITY FOR THE ACCURACY, COMPLETENESS, OR USEFULNESS OF THE DATA, OR REPRESENT THAT ITS USE WOULD NOT INFRINGE PRIVATELY OWNED RIGHTS.  IN NO EVENT SHALL DOE/NREL/ALLIANCE BE LIABLE FOR ANY SPECIAL, INDIRECT OR CONSEQUENTIAL DAMAGES OR ANY DAMAGES WHATSOEVER, INCLUDING BUT NOT LIMITED TO CLAIMS ASSOCIATED WITH THE LOSS OF DATA OR PROFITS, THAT MAY RESULT FROM AN ACTION IN CONTRACT, NEGLIGENCE OR OTHER TORTIOUS CLAIM THAT ARISES OUT OF OR IN CONNECTION WITH THE ACCESS, USE OR PERFORMANCE OF THE DATA.</a:t>
          </a:r>
          <a:r>
            <a:rPr lang="en-US" cap="none" sz="900" b="0" i="0" u="none" baseline="0">
              <a:solidFill>
                <a:srgbClr val="000000"/>
              </a:solidFill>
              <a:latin typeface="Geneva"/>
              <a:ea typeface="Geneva"/>
              <a:cs typeface="Geneva"/>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Instructions for use: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This workbook is intended for use in conjunction with National Renewable Energy Laboratory (NREL) approved Laboratory Analytical Procedures (LAPs) only.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Cells highlighted in blue are areas where values or information should be entered.
</a:t>
          </a:r>
          <a:r>
            <a:rPr lang="en-US" cap="none" sz="900" b="0" i="0" u="none" baseline="0">
              <a:solidFill>
                <a:srgbClr val="000000"/>
              </a:solidFill>
              <a:latin typeface="Arial"/>
              <a:ea typeface="Arial"/>
              <a:cs typeface="Arial"/>
            </a:rPr>
            <a:t>- Cells in white are calculations or references that should not be changed unless necessary.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The pages in this workbook are locked to protect the integrity of the workbook.  Many of the cells contain calculations that can be inadvertently changed or copied over.  To unlock a sheet, choose the Tools option from the menu, choose Protection, and highlight the Unprotect Sheet option.  This will unlock all of the cells in the page.  Unlocking is not recommended unless product specific changes must be made.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This workbook may be distributed to other organizations in its original form only.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Abbreviations:
</a:t>
          </a:r>
          <a:r>
            <a:rPr lang="en-US" cap="none" sz="900" b="0" i="0" u="none" baseline="0">
              <a:solidFill>
                <a:srgbClr val="000000"/>
              </a:solidFill>
              <a:latin typeface="Arial"/>
              <a:ea typeface="Arial"/>
              <a:cs typeface="Arial"/>
            </a:rPr>
            <a:t>TRB- Technical Record Book
</a:t>
          </a:r>
          <a:r>
            <a:rPr lang="en-US" cap="none" sz="900" b="0" i="0" u="none" baseline="0">
              <a:solidFill>
                <a:srgbClr val="000000"/>
              </a:solidFill>
              <a:latin typeface="Arial"/>
              <a:ea typeface="Arial"/>
              <a:cs typeface="Arial"/>
            </a:rPr>
            <a:t>ADW- Air dry weight, the weight of a sample or apparatus after air drying or vacuum oven drying
</a:t>
          </a:r>
          <a:r>
            <a:rPr lang="en-US" cap="none" sz="900" b="0" i="0" u="none" baseline="0">
              <a:solidFill>
                <a:srgbClr val="000000"/>
              </a:solidFill>
              <a:latin typeface="Arial"/>
              <a:ea typeface="Arial"/>
              <a:cs typeface="Arial"/>
            </a:rPr>
            <a:t>ODW- Oven dry weight, the weight of a sample or apparatus corrected for moisture content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For questions, comments, or suggestions, please contact biomass_laps@nrel.gov.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Revision: 7-15-2005</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0.82575</cdr:x>
      <cdr:y>0.71025</cdr:y>
    </cdr:from>
    <cdr:to>
      <cdr:x>1</cdr:x>
      <cdr:y>0.91375</cdr:y>
    </cdr:to>
    <cdr:sp>
      <cdr:nvSpPr>
        <cdr:cNvPr id="1" name="Rectangle 1025"/>
        <cdr:cNvSpPr>
          <a:spLocks/>
        </cdr:cNvSpPr>
      </cdr:nvSpPr>
      <cdr:spPr>
        <a:xfrm>
          <a:off x="7162800" y="4200525"/>
          <a:ext cx="1514475" cy="1200150"/>
        </a:xfrm>
        <a:prstGeom prst="rect">
          <a:avLst/>
        </a:prstGeom>
        <a:solidFill>
          <a:srgbClr val="CCFFFF"/>
        </a:solidFill>
        <a:ln w="9525" cmpd="sng">
          <a:solidFill>
            <a:srgbClr val="000000"/>
          </a:solidFill>
          <a:headEnd type="none"/>
          <a:tailEnd type="none"/>
        </a:ln>
      </cdr:spPr>
      <cdr:txBody>
        <a:bodyPr vertOverflow="clip" wrap="square" lIns="27432" tIns="22860" rIns="0" bIns="0"/>
        <a:p>
          <a:pPr algn="l">
            <a:defRPr/>
          </a:pPr>
          <a:r>
            <a:rPr lang="en-US" cap="none" sz="975" b="0" i="0" u="none" baseline="0">
              <a:solidFill>
                <a:srgbClr val="000000"/>
              </a:solidFill>
              <a:latin typeface="Arial"/>
              <a:ea typeface="Arial"/>
              <a:cs typeface="Arial"/>
            </a:rPr>
            <a:t>Note:
</a:t>
          </a:r>
          <a:r>
            <a:rPr lang="en-US" cap="none" sz="975" b="0" i="0" u="none" baseline="0">
              <a:solidFill>
                <a:srgbClr val="000000"/>
              </a:solidFill>
              <a:latin typeface="Arial"/>
              <a:ea typeface="Arial"/>
              <a:cs typeface="Arial"/>
            </a:rPr>
            <a:t>The concentration of each monomeric sugar should be less than or equal to the concentration of each total sugar.</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0" y="0"/>
        <a:ext cx="8677275" cy="59150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J43" sqref="J43"/>
    </sheetView>
  </sheetViews>
  <sheetFormatPr defaultColWidth="9.140625" defaultRowHeight="12.75"/>
  <sheetData/>
  <sheetProtection sheet="1" objects="1" scenarios="1"/>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sheetPr>
    <pageSetUpPr fitToPage="1"/>
  </sheetPr>
  <dimension ref="A1:C61"/>
  <sheetViews>
    <sheetView zoomScalePageLayoutView="0" workbookViewId="0" topLeftCell="A1">
      <selection activeCell="A1" sqref="A1"/>
    </sheetView>
  </sheetViews>
  <sheetFormatPr defaultColWidth="10.8515625" defaultRowHeight="12.75"/>
  <cols>
    <col min="1" max="1" width="10.8515625" style="1" customWidth="1"/>
    <col min="2" max="2" width="16.421875" style="9" customWidth="1"/>
    <col min="3" max="3" width="97.7109375" style="2" customWidth="1"/>
    <col min="4" max="16384" width="10.8515625" style="5" customWidth="1"/>
  </cols>
  <sheetData>
    <row r="1" spans="1:3" ht="12">
      <c r="A1" s="1" t="s">
        <v>0</v>
      </c>
      <c r="B1" s="9" t="s">
        <v>38</v>
      </c>
      <c r="C1" s="2" t="s">
        <v>68</v>
      </c>
    </row>
    <row r="2" spans="1:2" ht="12">
      <c r="A2" s="1">
        <f>'TRB Record'!A2</f>
        <v>1</v>
      </c>
      <c r="B2" s="9">
        <f>'TRB Record'!B2</f>
        <v>0</v>
      </c>
    </row>
    <row r="3" spans="1:2" ht="12">
      <c r="A3" s="1" t="str">
        <f>'TRB Record'!A3</f>
        <v>replicate 1</v>
      </c>
      <c r="B3" s="9">
        <f>'TRB Record'!B3</f>
        <v>0</v>
      </c>
    </row>
    <row r="4" spans="1:2" ht="12">
      <c r="A4" s="1">
        <f>'TRB Record'!A4</f>
        <v>2</v>
      </c>
      <c r="B4" s="9">
        <f>'TRB Record'!B4</f>
        <v>0</v>
      </c>
    </row>
    <row r="5" spans="1:2" ht="12">
      <c r="A5" s="1" t="str">
        <f>'TRB Record'!A5</f>
        <v>replicate 2</v>
      </c>
      <c r="B5" s="9">
        <f>'TRB Record'!B5</f>
        <v>0</v>
      </c>
    </row>
    <row r="6" spans="1:2" ht="12">
      <c r="A6" s="1">
        <f>'TRB Record'!A6</f>
        <v>3</v>
      </c>
      <c r="B6" s="9">
        <f>'TRB Record'!B6</f>
        <v>0</v>
      </c>
    </row>
    <row r="7" spans="1:2" ht="12">
      <c r="A7" s="1" t="str">
        <f>'TRB Record'!A7</f>
        <v>replicate 3</v>
      </c>
      <c r="B7" s="9">
        <f>'TRB Record'!B7</f>
        <v>0</v>
      </c>
    </row>
    <row r="8" spans="1:2" ht="12">
      <c r="A8" s="1">
        <f>'TRB Record'!A8</f>
        <v>4</v>
      </c>
      <c r="B8" s="9">
        <f>'TRB Record'!B8</f>
        <v>0</v>
      </c>
    </row>
    <row r="9" spans="1:2" ht="12">
      <c r="A9" s="1" t="str">
        <f>'TRB Record'!A9</f>
        <v>replicate 4</v>
      </c>
      <c r="B9" s="9">
        <f>'TRB Record'!B9</f>
        <v>0</v>
      </c>
    </row>
    <row r="10" spans="1:2" ht="12">
      <c r="A10" s="1">
        <f>'TRB Record'!A10</f>
        <v>5</v>
      </c>
      <c r="B10" s="9">
        <f>'TRB Record'!B10</f>
        <v>0</v>
      </c>
    </row>
    <row r="11" spans="1:2" ht="12">
      <c r="A11" s="1" t="str">
        <f>'TRB Record'!A11</f>
        <v>replicate 5</v>
      </c>
      <c r="B11" s="9">
        <f>'TRB Record'!B11</f>
        <v>0</v>
      </c>
    </row>
    <row r="12" spans="1:2" ht="12">
      <c r="A12" s="1">
        <f>'TRB Record'!A12</f>
        <v>6</v>
      </c>
      <c r="B12" s="9">
        <f>'TRB Record'!B12</f>
        <v>0</v>
      </c>
    </row>
    <row r="13" spans="1:2" ht="12">
      <c r="A13" s="1" t="str">
        <f>'TRB Record'!A13</f>
        <v>replicate 6</v>
      </c>
      <c r="B13" s="9">
        <f>'TRB Record'!B13</f>
        <v>0</v>
      </c>
    </row>
    <row r="14" spans="1:2" ht="12">
      <c r="A14" s="1">
        <f>'TRB Record'!A14</f>
        <v>7</v>
      </c>
      <c r="B14" s="9">
        <f>'TRB Record'!B14</f>
        <v>0</v>
      </c>
    </row>
    <row r="15" spans="1:2" ht="12">
      <c r="A15" s="1" t="str">
        <f>'TRB Record'!A15</f>
        <v>replicate 7</v>
      </c>
      <c r="B15" s="9">
        <f>'TRB Record'!B15</f>
        <v>0</v>
      </c>
    </row>
    <row r="16" spans="1:2" ht="12">
      <c r="A16" s="1">
        <f>'TRB Record'!A16</f>
        <v>8</v>
      </c>
      <c r="B16" s="9">
        <f>'TRB Record'!B16</f>
        <v>0</v>
      </c>
    </row>
    <row r="17" spans="1:2" ht="12">
      <c r="A17" s="1" t="str">
        <f>'TRB Record'!A17</f>
        <v>replicate 8</v>
      </c>
      <c r="B17" s="9">
        <f>'TRB Record'!B17</f>
        <v>0</v>
      </c>
    </row>
    <row r="18" spans="1:2" ht="12">
      <c r="A18" s="1">
        <f>'TRB Record'!A18</f>
        <v>9</v>
      </c>
      <c r="B18" s="9">
        <f>'TRB Record'!B18</f>
        <v>0</v>
      </c>
    </row>
    <row r="19" spans="1:2" ht="12">
      <c r="A19" s="1" t="str">
        <f>'TRB Record'!A19</f>
        <v>replicate 9</v>
      </c>
      <c r="B19" s="9">
        <f>'TRB Record'!B19</f>
        <v>0</v>
      </c>
    </row>
    <row r="20" spans="1:2" ht="12">
      <c r="A20" s="1">
        <f>'TRB Record'!A20</f>
        <v>10</v>
      </c>
      <c r="B20" s="9">
        <f>'TRB Record'!B20</f>
        <v>0</v>
      </c>
    </row>
    <row r="21" spans="1:2" ht="12">
      <c r="A21" s="1" t="str">
        <f>'TRB Record'!A21</f>
        <v>replicate 10</v>
      </c>
      <c r="B21" s="9">
        <f>'TRB Record'!B21</f>
        <v>0</v>
      </c>
    </row>
    <row r="22" spans="1:2" ht="12">
      <c r="A22" s="1">
        <f>'TRB Record'!A22</f>
        <v>11</v>
      </c>
      <c r="B22" s="9">
        <f>'TRB Record'!B22</f>
        <v>0</v>
      </c>
    </row>
    <row r="23" spans="1:2" ht="12">
      <c r="A23" s="1" t="str">
        <f>'TRB Record'!A23</f>
        <v>replicate 11</v>
      </c>
      <c r="B23" s="9">
        <f>'TRB Record'!B23</f>
        <v>0</v>
      </c>
    </row>
    <row r="24" spans="1:2" ht="12">
      <c r="A24" s="1">
        <f>'TRB Record'!A24</f>
        <v>12</v>
      </c>
      <c r="B24" s="9">
        <f>'TRB Record'!B24</f>
        <v>0</v>
      </c>
    </row>
    <row r="25" spans="1:2" ht="12">
      <c r="A25" s="1" t="str">
        <f>'TRB Record'!A25</f>
        <v>replicate 12</v>
      </c>
      <c r="B25" s="9">
        <f>'TRB Record'!B25</f>
        <v>0</v>
      </c>
    </row>
    <row r="26" spans="1:2" ht="12">
      <c r="A26" s="1">
        <f>'TRB Record'!A26</f>
        <v>13</v>
      </c>
      <c r="B26" s="9">
        <f>'TRB Record'!B26</f>
        <v>0</v>
      </c>
    </row>
    <row r="27" spans="1:2" ht="12">
      <c r="A27" s="1" t="str">
        <f>'TRB Record'!A27</f>
        <v>replicate 13</v>
      </c>
      <c r="B27" s="9">
        <f>'TRB Record'!B27</f>
        <v>0</v>
      </c>
    </row>
    <row r="28" spans="1:2" ht="12">
      <c r="A28" s="1">
        <f>'TRB Record'!A28</f>
        <v>14</v>
      </c>
      <c r="B28" s="9">
        <f>'TRB Record'!B28</f>
        <v>0</v>
      </c>
    </row>
    <row r="29" spans="1:2" ht="12">
      <c r="A29" s="1" t="str">
        <f>'TRB Record'!A29</f>
        <v>replicate 14</v>
      </c>
      <c r="B29" s="9">
        <f>'TRB Record'!B29</f>
        <v>0</v>
      </c>
    </row>
    <row r="30" spans="1:2" ht="12">
      <c r="A30" s="1">
        <f>'TRB Record'!A30</f>
        <v>15</v>
      </c>
      <c r="B30" s="9">
        <f>'TRB Record'!B30</f>
        <v>0</v>
      </c>
    </row>
    <row r="31" spans="1:2" ht="12">
      <c r="A31" s="1" t="str">
        <f>'TRB Record'!A31</f>
        <v>replicate 15</v>
      </c>
      <c r="B31" s="9">
        <f>'TRB Record'!B31</f>
        <v>0</v>
      </c>
    </row>
    <row r="32" spans="1:2" ht="12">
      <c r="A32" s="1">
        <f>'TRB Record'!A32</f>
        <v>16</v>
      </c>
      <c r="B32" s="9">
        <f>'TRB Record'!B32</f>
        <v>0</v>
      </c>
    </row>
    <row r="33" spans="1:2" ht="12">
      <c r="A33" s="1" t="str">
        <f>'TRB Record'!A33</f>
        <v>replicate 16</v>
      </c>
      <c r="B33" s="9">
        <f>'TRB Record'!B33</f>
        <v>0</v>
      </c>
    </row>
    <row r="34" spans="1:2" ht="12">
      <c r="A34" s="1">
        <f>'TRB Record'!A34</f>
        <v>17</v>
      </c>
      <c r="B34" s="9">
        <f>'TRB Record'!B34</f>
        <v>0</v>
      </c>
    </row>
    <row r="35" spans="1:2" ht="12">
      <c r="A35" s="1" t="str">
        <f>'TRB Record'!A35</f>
        <v>replicate 17</v>
      </c>
      <c r="B35" s="9">
        <f>'TRB Record'!B35</f>
        <v>0</v>
      </c>
    </row>
    <row r="36" spans="1:2" ht="12">
      <c r="A36" s="1">
        <f>'TRB Record'!A36</f>
        <v>18</v>
      </c>
      <c r="B36" s="9">
        <f>'TRB Record'!B36</f>
        <v>0</v>
      </c>
    </row>
    <row r="37" spans="1:2" ht="12">
      <c r="A37" s="1" t="str">
        <f>'TRB Record'!A37</f>
        <v>replicate 18</v>
      </c>
      <c r="B37" s="9">
        <f>'TRB Record'!B37</f>
        <v>0</v>
      </c>
    </row>
    <row r="38" spans="1:2" ht="12">
      <c r="A38" s="1">
        <f>'TRB Record'!A38</f>
        <v>19</v>
      </c>
      <c r="B38" s="9">
        <f>'TRB Record'!B38</f>
        <v>0</v>
      </c>
    </row>
    <row r="39" spans="1:2" ht="12">
      <c r="A39" s="1" t="str">
        <f>'TRB Record'!A39</f>
        <v>replicate 19</v>
      </c>
      <c r="B39" s="9">
        <f>'TRB Record'!B39</f>
        <v>0</v>
      </c>
    </row>
    <row r="40" spans="1:2" ht="12">
      <c r="A40" s="1">
        <f>'TRB Record'!A40</f>
        <v>20</v>
      </c>
      <c r="B40" s="9">
        <f>'TRB Record'!B40</f>
        <v>0</v>
      </c>
    </row>
    <row r="41" spans="1:2" ht="12">
      <c r="A41" s="1" t="str">
        <f>'TRB Record'!A41</f>
        <v>replicate 20</v>
      </c>
      <c r="B41" s="9">
        <f>'TRB Record'!B41</f>
        <v>0</v>
      </c>
    </row>
    <row r="42" spans="1:2" ht="12">
      <c r="A42" s="1">
        <f>'TRB Record'!A42</f>
        <v>21</v>
      </c>
      <c r="B42" s="9">
        <f>'TRB Record'!B42</f>
        <v>0</v>
      </c>
    </row>
    <row r="43" spans="1:2" ht="12">
      <c r="A43" s="1" t="str">
        <f>'TRB Record'!A43</f>
        <v>replicate 21</v>
      </c>
      <c r="B43" s="9">
        <f>'TRB Record'!B43</f>
        <v>0</v>
      </c>
    </row>
    <row r="44" spans="1:2" ht="12">
      <c r="A44" s="1">
        <f>'TRB Record'!A44</f>
        <v>22</v>
      </c>
      <c r="B44" s="9">
        <f>'TRB Record'!B44</f>
        <v>0</v>
      </c>
    </row>
    <row r="45" spans="1:2" ht="12">
      <c r="A45" s="1" t="str">
        <f>'TRB Record'!A45</f>
        <v>replicate 22</v>
      </c>
      <c r="B45" s="9">
        <f>'TRB Record'!B45</f>
        <v>0</v>
      </c>
    </row>
    <row r="46" spans="1:2" ht="12">
      <c r="A46" s="1">
        <f>'TRB Record'!A46</f>
        <v>23</v>
      </c>
      <c r="B46" s="9">
        <f>'TRB Record'!B46</f>
        <v>0</v>
      </c>
    </row>
    <row r="47" spans="1:2" ht="12">
      <c r="A47" s="1" t="str">
        <f>'TRB Record'!A47</f>
        <v>replicate 23</v>
      </c>
      <c r="B47" s="9">
        <f>'TRB Record'!B47</f>
        <v>0</v>
      </c>
    </row>
    <row r="48" spans="1:2" ht="12">
      <c r="A48" s="1">
        <f>'TRB Record'!A48</f>
        <v>24</v>
      </c>
      <c r="B48" s="9">
        <f>'TRB Record'!B48</f>
        <v>0</v>
      </c>
    </row>
    <row r="49" spans="1:2" ht="12">
      <c r="A49" s="1" t="str">
        <f>'TRB Record'!A49</f>
        <v>replicate 24</v>
      </c>
      <c r="B49" s="9">
        <f>'TRB Record'!B49</f>
        <v>0</v>
      </c>
    </row>
    <row r="50" spans="1:2" ht="12">
      <c r="A50" s="1">
        <f>'TRB Record'!A50</f>
        <v>25</v>
      </c>
      <c r="B50" s="9">
        <f>'TRB Record'!B50</f>
        <v>0</v>
      </c>
    </row>
    <row r="51" spans="1:2" ht="12">
      <c r="A51" s="1" t="str">
        <f>'TRB Record'!A51</f>
        <v>replicate 25</v>
      </c>
      <c r="B51" s="9">
        <f>'TRB Record'!B51</f>
        <v>0</v>
      </c>
    </row>
    <row r="52" spans="1:2" ht="12">
      <c r="A52" s="1">
        <f>'TRB Record'!A52</f>
        <v>26</v>
      </c>
      <c r="B52" s="9">
        <f>'TRB Record'!B52</f>
        <v>0</v>
      </c>
    </row>
    <row r="53" spans="1:2" ht="12">
      <c r="A53" s="1" t="str">
        <f>'TRB Record'!A53</f>
        <v>replicate 26</v>
      </c>
      <c r="B53" s="9">
        <f>'TRB Record'!B53</f>
        <v>0</v>
      </c>
    </row>
    <row r="54" spans="1:2" ht="12">
      <c r="A54" s="1">
        <f>'TRB Record'!A54</f>
        <v>27</v>
      </c>
      <c r="B54" s="9">
        <f>'TRB Record'!B54</f>
        <v>0</v>
      </c>
    </row>
    <row r="55" spans="1:2" ht="12">
      <c r="A55" s="1" t="str">
        <f>'TRB Record'!A55</f>
        <v>replicate 27</v>
      </c>
      <c r="B55" s="9">
        <f>'TRB Record'!B55</f>
        <v>0</v>
      </c>
    </row>
    <row r="56" spans="1:2" ht="12">
      <c r="A56" s="1">
        <f>'TRB Record'!A56</f>
        <v>28</v>
      </c>
      <c r="B56" s="9">
        <f>'TRB Record'!B56</f>
        <v>0</v>
      </c>
    </row>
    <row r="57" spans="1:2" ht="12">
      <c r="A57" s="1" t="str">
        <f>'TRB Record'!A57</f>
        <v>replicate 28</v>
      </c>
      <c r="B57" s="9">
        <f>'TRB Record'!B57</f>
        <v>0</v>
      </c>
    </row>
    <row r="58" spans="1:2" ht="12">
      <c r="A58" s="1">
        <f>'TRB Record'!A58</f>
        <v>29</v>
      </c>
      <c r="B58" s="9">
        <f>'TRB Record'!B58</f>
        <v>0</v>
      </c>
    </row>
    <row r="59" spans="1:2" ht="12">
      <c r="A59" s="1" t="str">
        <f>'TRB Record'!A59</f>
        <v>replicate 29</v>
      </c>
      <c r="B59" s="9">
        <f>'TRB Record'!B59</f>
        <v>0</v>
      </c>
    </row>
    <row r="60" spans="1:2" ht="12">
      <c r="A60" s="1">
        <f>'TRB Record'!A60</f>
        <v>30</v>
      </c>
      <c r="B60" s="9">
        <f>'TRB Record'!B60</f>
        <v>0</v>
      </c>
    </row>
    <row r="61" spans="1:2" ht="12">
      <c r="A61" s="1" t="str">
        <f>'TRB Record'!A61</f>
        <v>replicate 30</v>
      </c>
      <c r="B61" s="9">
        <f>'TRB Record'!B61</f>
        <v>0</v>
      </c>
    </row>
  </sheetData>
  <sheetProtection sheet="1" objects="1" scenarios="1"/>
  <printOptions gridLines="1"/>
  <pageMargins left="0.75" right="0.75" top="1" bottom="1" header="0.5" footer="0.5"/>
  <pageSetup fitToHeight="5" fitToWidth="1" orientation="landscape" paperSize="9"/>
  <headerFooter alignWithMargins="0">
    <oddHeader>&amp;C&amp;A</oddHeader>
    <oddFooter>&amp;CPage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61"/>
  <sheetViews>
    <sheetView zoomScalePageLayoutView="0" workbookViewId="0" topLeftCell="A1">
      <selection activeCell="C2" sqref="C2"/>
    </sheetView>
  </sheetViews>
  <sheetFormatPr defaultColWidth="10.8515625" defaultRowHeight="12.75"/>
  <cols>
    <col min="1" max="1" width="10.8515625" style="1" customWidth="1"/>
    <col min="2" max="2" width="9.7109375" style="2" customWidth="1"/>
    <col min="3" max="3" width="14.28125" style="2" customWidth="1"/>
    <col min="4" max="4" width="11.8515625" style="2" customWidth="1"/>
    <col min="5" max="7" width="9.7109375" style="3" customWidth="1"/>
    <col min="8" max="8" width="9.7109375" style="4" customWidth="1"/>
    <col min="9" max="16384" width="10.8515625" style="5" customWidth="1"/>
  </cols>
  <sheetData>
    <row r="1" spans="1:8" s="6" customFormat="1" ht="104.25">
      <c r="A1" s="6" t="s">
        <v>0</v>
      </c>
      <c r="B1" s="72" t="s">
        <v>70</v>
      </c>
      <c r="C1" s="73" t="s">
        <v>1</v>
      </c>
      <c r="D1" s="73" t="s">
        <v>2</v>
      </c>
      <c r="E1" s="26" t="s">
        <v>3</v>
      </c>
      <c r="F1" s="27" t="s">
        <v>4</v>
      </c>
      <c r="G1" s="27" t="s">
        <v>5</v>
      </c>
      <c r="H1" s="27" t="s">
        <v>6</v>
      </c>
    </row>
    <row r="2" spans="1:8" ht="12">
      <c r="A2" s="1">
        <v>1</v>
      </c>
      <c r="E2" s="3">
        <f>Lignin!B2</f>
        <v>0</v>
      </c>
      <c r="F2" s="4">
        <f>'Monomeric sugars'!B4</f>
        <v>0</v>
      </c>
      <c r="G2" s="4">
        <f>'Total sugars'!B7</f>
        <v>0</v>
      </c>
      <c r="H2" s="4">
        <f>'Organic Acids'!B3</f>
        <v>0</v>
      </c>
    </row>
    <row r="3" spans="1:8" ht="12">
      <c r="A3" s="1" t="s">
        <v>7</v>
      </c>
      <c r="E3" s="3">
        <f>Lignin!B3</f>
        <v>0</v>
      </c>
      <c r="F3" s="4">
        <f>'Monomeric sugars'!B5</f>
        <v>0</v>
      </c>
      <c r="G3" s="4">
        <f>'Total sugars'!B8</f>
        <v>0</v>
      </c>
      <c r="H3" s="4">
        <f>'Organic Acids'!B4</f>
        <v>0</v>
      </c>
    </row>
    <row r="4" spans="1:8" ht="12">
      <c r="A4" s="1">
        <v>2</v>
      </c>
      <c r="E4" s="3">
        <f>Lignin!B4</f>
        <v>0</v>
      </c>
      <c r="F4" s="4">
        <f>'Monomeric sugars'!B6</f>
        <v>0</v>
      </c>
      <c r="G4" s="4">
        <f>'Total sugars'!B9</f>
        <v>0</v>
      </c>
      <c r="H4" s="4">
        <f>'Organic Acids'!B5</f>
        <v>0</v>
      </c>
    </row>
    <row r="5" spans="1:8" ht="12">
      <c r="A5" s="1" t="s">
        <v>8</v>
      </c>
      <c r="E5" s="3">
        <f>Lignin!B5</f>
        <v>0</v>
      </c>
      <c r="F5" s="4">
        <f>'Monomeric sugars'!B7</f>
        <v>0</v>
      </c>
      <c r="G5" s="4">
        <f>'Total sugars'!B10</f>
        <v>0</v>
      </c>
      <c r="H5" s="4">
        <f>'Organic Acids'!B6</f>
        <v>0</v>
      </c>
    </row>
    <row r="6" spans="1:8" ht="12">
      <c r="A6" s="1">
        <v>3</v>
      </c>
      <c r="E6" s="3">
        <f>Lignin!B6</f>
        <v>0</v>
      </c>
      <c r="F6" s="4">
        <f>'Monomeric sugars'!B8</f>
        <v>0</v>
      </c>
      <c r="G6" s="4">
        <f>'Total sugars'!B11</f>
        <v>0</v>
      </c>
      <c r="H6" s="4">
        <f>'Organic Acids'!B7</f>
        <v>0</v>
      </c>
    </row>
    <row r="7" spans="1:8" ht="12">
      <c r="A7" s="1" t="s">
        <v>9</v>
      </c>
      <c r="E7" s="3">
        <f>Lignin!B7</f>
        <v>0</v>
      </c>
      <c r="F7" s="4">
        <f>'Monomeric sugars'!B9</f>
        <v>0</v>
      </c>
      <c r="G7" s="4">
        <f>'Total sugars'!B12</f>
        <v>0</v>
      </c>
      <c r="H7" s="4">
        <f>'Organic Acids'!B8</f>
        <v>0</v>
      </c>
    </row>
    <row r="8" spans="1:8" ht="12">
      <c r="A8" s="1">
        <v>4</v>
      </c>
      <c r="E8" s="3">
        <f>Lignin!B8</f>
        <v>0</v>
      </c>
      <c r="F8" s="4">
        <f>'Monomeric sugars'!B10</f>
        <v>0</v>
      </c>
      <c r="G8" s="4">
        <f>'Total sugars'!B13</f>
        <v>0</v>
      </c>
      <c r="H8" s="4">
        <f>'Organic Acids'!B9</f>
        <v>0</v>
      </c>
    </row>
    <row r="9" spans="1:8" ht="12">
      <c r="A9" s="1" t="s">
        <v>10</v>
      </c>
      <c r="E9" s="3">
        <f>Lignin!B9</f>
        <v>0</v>
      </c>
      <c r="F9" s="4">
        <f>'Monomeric sugars'!B11</f>
        <v>0</v>
      </c>
      <c r="G9" s="4">
        <f>'Total sugars'!B14</f>
        <v>0</v>
      </c>
      <c r="H9" s="4">
        <f>'Organic Acids'!B10</f>
        <v>0</v>
      </c>
    </row>
    <row r="10" spans="1:8" ht="12">
      <c r="A10" s="1">
        <v>5</v>
      </c>
      <c r="E10" s="3">
        <f>Lignin!B10</f>
        <v>0</v>
      </c>
      <c r="F10" s="4">
        <f>'Monomeric sugars'!B12</f>
        <v>0</v>
      </c>
      <c r="G10" s="4">
        <f>'Total sugars'!B15</f>
        <v>0</v>
      </c>
      <c r="H10" s="4">
        <f>'Organic Acids'!B11</f>
        <v>0</v>
      </c>
    </row>
    <row r="11" spans="1:8" ht="12">
      <c r="A11" s="1" t="s">
        <v>11</v>
      </c>
      <c r="E11" s="3">
        <f>Lignin!B11</f>
        <v>0</v>
      </c>
      <c r="F11" s="4">
        <f>'Monomeric sugars'!B13</f>
        <v>0</v>
      </c>
      <c r="G11" s="4">
        <f>'Total sugars'!B16</f>
        <v>0</v>
      </c>
      <c r="H11" s="4">
        <f>'Organic Acids'!B12</f>
        <v>0</v>
      </c>
    </row>
    <row r="12" spans="1:8" ht="12">
      <c r="A12" s="1">
        <v>6</v>
      </c>
      <c r="E12" s="3">
        <f>Lignin!B12</f>
        <v>0</v>
      </c>
      <c r="F12" s="4">
        <f>'Monomeric sugars'!B14</f>
        <v>0</v>
      </c>
      <c r="G12" s="4">
        <f>'Total sugars'!B17</f>
        <v>0</v>
      </c>
      <c r="H12" s="4">
        <f>'Organic Acids'!B13</f>
        <v>0</v>
      </c>
    </row>
    <row r="13" spans="1:8" ht="12">
      <c r="A13" s="1" t="s">
        <v>12</v>
      </c>
      <c r="E13" s="3">
        <f>Lignin!B13</f>
        <v>0</v>
      </c>
      <c r="F13" s="4">
        <f>'Monomeric sugars'!B15</f>
        <v>0</v>
      </c>
      <c r="G13" s="4">
        <f>'Total sugars'!B18</f>
        <v>0</v>
      </c>
      <c r="H13" s="4">
        <f>'Organic Acids'!B14</f>
        <v>0</v>
      </c>
    </row>
    <row r="14" spans="1:8" ht="12">
      <c r="A14" s="1">
        <v>7</v>
      </c>
      <c r="E14" s="3">
        <f>Lignin!B14</f>
        <v>0</v>
      </c>
      <c r="F14" s="4">
        <f>'Monomeric sugars'!B16</f>
        <v>0</v>
      </c>
      <c r="G14" s="4">
        <f>'Total sugars'!B19</f>
        <v>0</v>
      </c>
      <c r="H14" s="4">
        <f>'Organic Acids'!B15</f>
        <v>0</v>
      </c>
    </row>
    <row r="15" spans="1:8" ht="12">
      <c r="A15" s="1" t="s">
        <v>13</v>
      </c>
      <c r="E15" s="3">
        <f>Lignin!B15</f>
        <v>0</v>
      </c>
      <c r="F15" s="4">
        <f>'Monomeric sugars'!B17</f>
        <v>0</v>
      </c>
      <c r="G15" s="4">
        <f>'Total sugars'!B20</f>
        <v>0</v>
      </c>
      <c r="H15" s="4">
        <f>'Organic Acids'!B16</f>
        <v>0</v>
      </c>
    </row>
    <row r="16" spans="1:8" ht="12">
      <c r="A16" s="1">
        <v>8</v>
      </c>
      <c r="E16" s="3">
        <f>Lignin!B16</f>
        <v>0</v>
      </c>
      <c r="F16" s="4">
        <f>'Monomeric sugars'!B18</f>
        <v>0</v>
      </c>
      <c r="G16" s="4">
        <f>'Total sugars'!B21</f>
        <v>0</v>
      </c>
      <c r="H16" s="4">
        <f>'Organic Acids'!B17</f>
        <v>0</v>
      </c>
    </row>
    <row r="17" spans="1:8" ht="12">
      <c r="A17" s="1" t="s">
        <v>14</v>
      </c>
      <c r="E17" s="3">
        <f>Lignin!B17</f>
        <v>0</v>
      </c>
      <c r="F17" s="4">
        <f>'Monomeric sugars'!B19</f>
        <v>0</v>
      </c>
      <c r="G17" s="4">
        <f>'Total sugars'!B22</f>
        <v>0</v>
      </c>
      <c r="H17" s="4">
        <f>'Organic Acids'!B18</f>
        <v>0</v>
      </c>
    </row>
    <row r="18" spans="1:8" ht="12">
      <c r="A18" s="1">
        <v>9</v>
      </c>
      <c r="E18" s="3">
        <f>Lignin!B18</f>
        <v>0</v>
      </c>
      <c r="F18" s="4">
        <f>'Monomeric sugars'!B20</f>
        <v>0</v>
      </c>
      <c r="G18" s="4">
        <f>'Total sugars'!B23</f>
        <v>0</v>
      </c>
      <c r="H18" s="4">
        <f>'Organic Acids'!B19</f>
        <v>0</v>
      </c>
    </row>
    <row r="19" spans="1:8" ht="12">
      <c r="A19" s="1" t="s">
        <v>15</v>
      </c>
      <c r="E19" s="3">
        <f>Lignin!B19</f>
        <v>0</v>
      </c>
      <c r="F19" s="4">
        <f>'Monomeric sugars'!B21</f>
        <v>0</v>
      </c>
      <c r="G19" s="4">
        <f>'Total sugars'!B24</f>
        <v>0</v>
      </c>
      <c r="H19" s="4">
        <f>'Organic Acids'!B20</f>
        <v>0</v>
      </c>
    </row>
    <row r="20" spans="1:8" ht="12">
      <c r="A20" s="1">
        <v>10</v>
      </c>
      <c r="E20" s="3">
        <f>Lignin!B20</f>
        <v>0</v>
      </c>
      <c r="F20" s="4">
        <f>'Monomeric sugars'!B22</f>
        <v>0</v>
      </c>
      <c r="G20" s="4">
        <f>'Total sugars'!B25</f>
        <v>0</v>
      </c>
      <c r="H20" s="4">
        <f>'Organic Acids'!B21</f>
        <v>0</v>
      </c>
    </row>
    <row r="21" spans="1:8" ht="12">
      <c r="A21" s="1" t="s">
        <v>16</v>
      </c>
      <c r="E21" s="3">
        <f>Lignin!B21</f>
        <v>0</v>
      </c>
      <c r="F21" s="4">
        <f>'Monomeric sugars'!B23</f>
        <v>0</v>
      </c>
      <c r="G21" s="4">
        <f>'Total sugars'!B26</f>
        <v>0</v>
      </c>
      <c r="H21" s="4">
        <f>'Organic Acids'!B22</f>
        <v>0</v>
      </c>
    </row>
    <row r="22" spans="1:8" ht="12">
      <c r="A22" s="1">
        <v>11</v>
      </c>
      <c r="E22" s="3">
        <f>Lignin!B22</f>
        <v>0</v>
      </c>
      <c r="F22" s="4">
        <f>'Monomeric sugars'!B24</f>
        <v>0</v>
      </c>
      <c r="G22" s="4">
        <f>'Total sugars'!B27</f>
        <v>0</v>
      </c>
      <c r="H22" s="4">
        <f>'Organic Acids'!B23</f>
        <v>0</v>
      </c>
    </row>
    <row r="23" spans="1:8" ht="12">
      <c r="A23" s="1" t="s">
        <v>17</v>
      </c>
      <c r="E23" s="3">
        <f>Lignin!B23</f>
        <v>0</v>
      </c>
      <c r="F23" s="4">
        <f>'Monomeric sugars'!B25</f>
        <v>0</v>
      </c>
      <c r="G23" s="4">
        <f>'Total sugars'!B28</f>
        <v>0</v>
      </c>
      <c r="H23" s="4">
        <f>'Organic Acids'!B24</f>
        <v>0</v>
      </c>
    </row>
    <row r="24" spans="1:8" ht="12">
      <c r="A24" s="1">
        <v>12</v>
      </c>
      <c r="E24" s="3">
        <f>Lignin!B24</f>
        <v>0</v>
      </c>
      <c r="F24" s="4">
        <f>'Monomeric sugars'!B26</f>
        <v>0</v>
      </c>
      <c r="G24" s="4">
        <f>'Total sugars'!B29</f>
        <v>0</v>
      </c>
      <c r="H24" s="4">
        <f>'Organic Acids'!B25</f>
        <v>0</v>
      </c>
    </row>
    <row r="25" spans="1:8" ht="12">
      <c r="A25" s="1" t="s">
        <v>18</v>
      </c>
      <c r="E25" s="3">
        <f>Lignin!B25</f>
        <v>0</v>
      </c>
      <c r="F25" s="4">
        <f>'Monomeric sugars'!B27</f>
        <v>0</v>
      </c>
      <c r="G25" s="4">
        <f>'Total sugars'!B30</f>
        <v>0</v>
      </c>
      <c r="H25" s="4">
        <f>'Organic Acids'!B26</f>
        <v>0</v>
      </c>
    </row>
    <row r="26" spans="1:8" ht="12">
      <c r="A26" s="1">
        <v>13</v>
      </c>
      <c r="E26" s="3">
        <f>Lignin!B26</f>
        <v>0</v>
      </c>
      <c r="F26" s="4">
        <f>'Monomeric sugars'!B28</f>
        <v>0</v>
      </c>
      <c r="G26" s="4">
        <f>'Total sugars'!B31</f>
        <v>0</v>
      </c>
      <c r="H26" s="4">
        <f>'Organic Acids'!B27</f>
        <v>0</v>
      </c>
    </row>
    <row r="27" spans="1:8" ht="12">
      <c r="A27" s="1" t="s">
        <v>19</v>
      </c>
      <c r="E27" s="3">
        <f>Lignin!B27</f>
        <v>0</v>
      </c>
      <c r="F27" s="4">
        <f>'Monomeric sugars'!B29</f>
        <v>0</v>
      </c>
      <c r="G27" s="4">
        <f>'Total sugars'!B32</f>
        <v>0</v>
      </c>
      <c r="H27" s="4">
        <f>'Organic Acids'!B28</f>
        <v>0</v>
      </c>
    </row>
    <row r="28" spans="1:8" ht="12">
      <c r="A28" s="1">
        <v>14</v>
      </c>
      <c r="E28" s="3">
        <f>Lignin!B28</f>
        <v>0</v>
      </c>
      <c r="F28" s="4">
        <f>'Monomeric sugars'!B30</f>
        <v>0</v>
      </c>
      <c r="G28" s="4">
        <f>'Total sugars'!B33</f>
        <v>0</v>
      </c>
      <c r="H28" s="4">
        <f>'Organic Acids'!B29</f>
        <v>0</v>
      </c>
    </row>
    <row r="29" spans="1:8" ht="12">
      <c r="A29" s="1" t="s">
        <v>20</v>
      </c>
      <c r="E29" s="3">
        <f>Lignin!B29</f>
        <v>0</v>
      </c>
      <c r="F29" s="4">
        <f>'Monomeric sugars'!B31</f>
        <v>0</v>
      </c>
      <c r="G29" s="4">
        <f>'Total sugars'!B34</f>
        <v>0</v>
      </c>
      <c r="H29" s="4">
        <f>'Organic Acids'!B30</f>
        <v>0</v>
      </c>
    </row>
    <row r="30" spans="1:8" ht="12">
      <c r="A30" s="1">
        <v>15</v>
      </c>
      <c r="E30" s="3">
        <f>Lignin!B30</f>
        <v>0</v>
      </c>
      <c r="F30" s="4">
        <f>'Monomeric sugars'!B32</f>
        <v>0</v>
      </c>
      <c r="G30" s="4">
        <f>'Total sugars'!B35</f>
        <v>0</v>
      </c>
      <c r="H30" s="4">
        <f>'Organic Acids'!B31</f>
        <v>0</v>
      </c>
    </row>
    <row r="31" spans="1:8" ht="12">
      <c r="A31" s="1" t="s">
        <v>21</v>
      </c>
      <c r="E31" s="3">
        <f>Lignin!B31</f>
        <v>0</v>
      </c>
      <c r="F31" s="4">
        <f>'Monomeric sugars'!B33</f>
        <v>0</v>
      </c>
      <c r="G31" s="4">
        <f>'Total sugars'!B36</f>
        <v>0</v>
      </c>
      <c r="H31" s="4">
        <f>'Organic Acids'!B32</f>
        <v>0</v>
      </c>
    </row>
    <row r="32" spans="1:8" ht="12">
      <c r="A32" s="1">
        <v>16</v>
      </c>
      <c r="E32" s="3">
        <f>Lignin!B32</f>
        <v>0</v>
      </c>
      <c r="F32" s="4">
        <f>'Monomeric sugars'!B34</f>
        <v>0</v>
      </c>
      <c r="G32" s="4">
        <f>'Total sugars'!B37</f>
        <v>0</v>
      </c>
      <c r="H32" s="4">
        <f>'Organic Acids'!B33</f>
        <v>0</v>
      </c>
    </row>
    <row r="33" spans="1:8" ht="12">
      <c r="A33" s="1" t="s">
        <v>22</v>
      </c>
      <c r="E33" s="3">
        <f>Lignin!B33</f>
        <v>0</v>
      </c>
      <c r="F33" s="4">
        <f>'Monomeric sugars'!B35</f>
        <v>0</v>
      </c>
      <c r="G33" s="4">
        <f>'Total sugars'!B38</f>
        <v>0</v>
      </c>
      <c r="H33" s="4">
        <f>'Organic Acids'!B34</f>
        <v>0</v>
      </c>
    </row>
    <row r="34" spans="1:8" ht="12">
      <c r="A34" s="1">
        <v>17</v>
      </c>
      <c r="E34" s="3">
        <f>Lignin!B34</f>
        <v>0</v>
      </c>
      <c r="F34" s="4">
        <f>'Monomeric sugars'!B36</f>
        <v>0</v>
      </c>
      <c r="G34" s="4">
        <f>'Total sugars'!B39</f>
        <v>0</v>
      </c>
      <c r="H34" s="4">
        <f>'Organic Acids'!B35</f>
        <v>0</v>
      </c>
    </row>
    <row r="35" spans="1:8" ht="12">
      <c r="A35" s="1" t="s">
        <v>23</v>
      </c>
      <c r="E35" s="3">
        <f>Lignin!B35</f>
        <v>0</v>
      </c>
      <c r="F35" s="4">
        <f>'Monomeric sugars'!B37</f>
        <v>0</v>
      </c>
      <c r="G35" s="4">
        <f>'Total sugars'!B40</f>
        <v>0</v>
      </c>
      <c r="H35" s="4">
        <f>'Organic Acids'!B36</f>
        <v>0</v>
      </c>
    </row>
    <row r="36" spans="1:8" ht="12">
      <c r="A36" s="1">
        <v>18</v>
      </c>
      <c r="E36" s="3">
        <f>Lignin!B36</f>
        <v>0</v>
      </c>
      <c r="F36" s="4">
        <f>'Monomeric sugars'!B38</f>
        <v>0</v>
      </c>
      <c r="G36" s="4">
        <f>'Total sugars'!B41</f>
        <v>0</v>
      </c>
      <c r="H36" s="4">
        <f>'Organic Acids'!B37</f>
        <v>0</v>
      </c>
    </row>
    <row r="37" spans="1:8" ht="12">
      <c r="A37" s="1" t="s">
        <v>24</v>
      </c>
      <c r="E37" s="3">
        <f>Lignin!B37</f>
        <v>0</v>
      </c>
      <c r="F37" s="4">
        <f>'Monomeric sugars'!B39</f>
        <v>0</v>
      </c>
      <c r="G37" s="4">
        <f>'Total sugars'!B42</f>
        <v>0</v>
      </c>
      <c r="H37" s="4">
        <f>'Organic Acids'!B38</f>
        <v>0</v>
      </c>
    </row>
    <row r="38" spans="1:8" ht="12">
      <c r="A38" s="1">
        <v>19</v>
      </c>
      <c r="E38" s="3">
        <f>Lignin!B38</f>
        <v>0</v>
      </c>
      <c r="F38" s="4">
        <f>'Monomeric sugars'!B40</f>
        <v>0</v>
      </c>
      <c r="G38" s="4">
        <f>'Total sugars'!B43</f>
        <v>0</v>
      </c>
      <c r="H38" s="4">
        <f>'Organic Acids'!B39</f>
        <v>0</v>
      </c>
    </row>
    <row r="39" spans="1:8" ht="12">
      <c r="A39" s="1" t="s">
        <v>25</v>
      </c>
      <c r="E39" s="3">
        <f>Lignin!B39</f>
        <v>0</v>
      </c>
      <c r="F39" s="4">
        <f>'Monomeric sugars'!B41</f>
        <v>0</v>
      </c>
      <c r="G39" s="4">
        <f>'Total sugars'!B44</f>
        <v>0</v>
      </c>
      <c r="H39" s="4">
        <f>'Organic Acids'!B40</f>
        <v>0</v>
      </c>
    </row>
    <row r="40" spans="1:8" ht="12">
      <c r="A40" s="1">
        <v>20</v>
      </c>
      <c r="E40" s="3">
        <f>Lignin!B40</f>
        <v>0</v>
      </c>
      <c r="F40" s="4">
        <f>'Monomeric sugars'!B42</f>
        <v>0</v>
      </c>
      <c r="G40" s="4">
        <f>'Total sugars'!B45</f>
        <v>0</v>
      </c>
      <c r="H40" s="4">
        <f>'Organic Acids'!B41</f>
        <v>0</v>
      </c>
    </row>
    <row r="41" spans="1:8" ht="12">
      <c r="A41" s="1" t="s">
        <v>26</v>
      </c>
      <c r="E41" s="3">
        <f>Lignin!B41</f>
        <v>0</v>
      </c>
      <c r="F41" s="4">
        <f>'Monomeric sugars'!B43</f>
        <v>0</v>
      </c>
      <c r="G41" s="4">
        <f>'Total sugars'!B46</f>
        <v>0</v>
      </c>
      <c r="H41" s="4">
        <f>'Organic Acids'!B42</f>
        <v>0</v>
      </c>
    </row>
    <row r="42" spans="1:8" ht="12">
      <c r="A42" s="1">
        <v>21</v>
      </c>
      <c r="E42" s="3">
        <f>Lignin!B42</f>
        <v>0</v>
      </c>
      <c r="F42" s="4">
        <f>'Monomeric sugars'!B44</f>
        <v>0</v>
      </c>
      <c r="G42" s="4">
        <f>'Total sugars'!B47</f>
        <v>0</v>
      </c>
      <c r="H42" s="4">
        <f>'Organic Acids'!B43</f>
        <v>0</v>
      </c>
    </row>
    <row r="43" spans="1:8" ht="12">
      <c r="A43" s="1" t="s">
        <v>27</v>
      </c>
      <c r="E43" s="3">
        <f>Lignin!B43</f>
        <v>0</v>
      </c>
      <c r="F43" s="4">
        <f>'Monomeric sugars'!B45</f>
        <v>0</v>
      </c>
      <c r="G43" s="4">
        <f>'Total sugars'!B48</f>
        <v>0</v>
      </c>
      <c r="H43" s="4">
        <f>'Organic Acids'!B44</f>
        <v>0</v>
      </c>
    </row>
    <row r="44" spans="1:8" ht="12">
      <c r="A44" s="1">
        <v>22</v>
      </c>
      <c r="E44" s="3">
        <f>Lignin!B44</f>
        <v>0</v>
      </c>
      <c r="F44" s="4">
        <f>'Monomeric sugars'!B46</f>
        <v>0</v>
      </c>
      <c r="G44" s="4">
        <f>'Total sugars'!B49</f>
        <v>0</v>
      </c>
      <c r="H44" s="4">
        <f>'Organic Acids'!B45</f>
        <v>0</v>
      </c>
    </row>
    <row r="45" spans="1:8" ht="12">
      <c r="A45" s="1" t="s">
        <v>28</v>
      </c>
      <c r="E45" s="3">
        <f>Lignin!B45</f>
        <v>0</v>
      </c>
      <c r="F45" s="4">
        <f>'Monomeric sugars'!B47</f>
        <v>0</v>
      </c>
      <c r="G45" s="4">
        <f>'Total sugars'!B50</f>
        <v>0</v>
      </c>
      <c r="H45" s="4">
        <f>'Organic Acids'!B46</f>
        <v>0</v>
      </c>
    </row>
    <row r="46" spans="1:8" ht="12">
      <c r="A46" s="1">
        <v>23</v>
      </c>
      <c r="E46" s="3">
        <f>Lignin!B46</f>
        <v>0</v>
      </c>
      <c r="F46" s="4">
        <f>'Monomeric sugars'!B48</f>
        <v>0</v>
      </c>
      <c r="G46" s="4">
        <f>'Total sugars'!B51</f>
        <v>0</v>
      </c>
      <c r="H46" s="4">
        <f>'Organic Acids'!B47</f>
        <v>0</v>
      </c>
    </row>
    <row r="47" spans="1:8" ht="12">
      <c r="A47" s="1" t="s">
        <v>29</v>
      </c>
      <c r="E47" s="3">
        <f>Lignin!B47</f>
        <v>0</v>
      </c>
      <c r="F47" s="4">
        <f>'Monomeric sugars'!B49</f>
        <v>0</v>
      </c>
      <c r="G47" s="4">
        <f>'Total sugars'!B52</f>
        <v>0</v>
      </c>
      <c r="H47" s="4">
        <f>'Organic Acids'!B48</f>
        <v>0</v>
      </c>
    </row>
    <row r="48" spans="1:8" ht="12">
      <c r="A48" s="1">
        <v>24</v>
      </c>
      <c r="E48" s="3">
        <f>Lignin!B48</f>
        <v>0</v>
      </c>
      <c r="F48" s="4">
        <f>'Monomeric sugars'!B50</f>
        <v>0</v>
      </c>
      <c r="G48" s="4">
        <f>'Total sugars'!B53</f>
        <v>0</v>
      </c>
      <c r="H48" s="4">
        <f>'Organic Acids'!B49</f>
        <v>0</v>
      </c>
    </row>
    <row r="49" spans="1:8" ht="12">
      <c r="A49" s="1" t="s">
        <v>30</v>
      </c>
      <c r="E49" s="3">
        <f>Lignin!B49</f>
        <v>0</v>
      </c>
      <c r="F49" s="4">
        <f>'Monomeric sugars'!B51</f>
        <v>0</v>
      </c>
      <c r="G49" s="4">
        <f>'Total sugars'!B54</f>
        <v>0</v>
      </c>
      <c r="H49" s="4">
        <f>'Organic Acids'!B50</f>
        <v>0</v>
      </c>
    </row>
    <row r="50" spans="1:8" ht="12">
      <c r="A50" s="1">
        <v>25</v>
      </c>
      <c r="E50" s="3">
        <f>Lignin!B50</f>
        <v>0</v>
      </c>
      <c r="F50" s="4">
        <f>'Monomeric sugars'!B52</f>
        <v>0</v>
      </c>
      <c r="G50" s="4">
        <f>'Total sugars'!B55</f>
        <v>0</v>
      </c>
      <c r="H50" s="4">
        <f>'Organic Acids'!B51</f>
        <v>0</v>
      </c>
    </row>
    <row r="51" spans="1:8" ht="12">
      <c r="A51" s="1" t="s">
        <v>31</v>
      </c>
      <c r="E51" s="3">
        <f>Lignin!B51</f>
        <v>0</v>
      </c>
      <c r="F51" s="4">
        <f>'Monomeric sugars'!B53</f>
        <v>0</v>
      </c>
      <c r="G51" s="4">
        <f>'Total sugars'!B56</f>
        <v>0</v>
      </c>
      <c r="H51" s="4">
        <f>'Organic Acids'!B52</f>
        <v>0</v>
      </c>
    </row>
    <row r="52" spans="1:8" ht="12">
      <c r="A52" s="1">
        <v>26</v>
      </c>
      <c r="E52" s="3">
        <f>Lignin!B52</f>
        <v>0</v>
      </c>
      <c r="F52" s="4">
        <f>'Monomeric sugars'!B54</f>
        <v>0</v>
      </c>
      <c r="G52" s="4">
        <f>'Total sugars'!B57</f>
        <v>0</v>
      </c>
      <c r="H52" s="4">
        <f>'Organic Acids'!B53</f>
        <v>0</v>
      </c>
    </row>
    <row r="53" spans="1:8" ht="12">
      <c r="A53" s="1" t="s">
        <v>32</v>
      </c>
      <c r="E53" s="3">
        <f>Lignin!B53</f>
        <v>0</v>
      </c>
      <c r="F53" s="4">
        <f>'Monomeric sugars'!B55</f>
        <v>0</v>
      </c>
      <c r="G53" s="4">
        <f>'Total sugars'!B58</f>
        <v>0</v>
      </c>
      <c r="H53" s="4">
        <f>'Organic Acids'!B54</f>
        <v>0</v>
      </c>
    </row>
    <row r="54" spans="1:8" ht="12">
      <c r="A54" s="1">
        <v>27</v>
      </c>
      <c r="E54" s="3">
        <f>Lignin!B54</f>
        <v>0</v>
      </c>
      <c r="F54" s="4">
        <f>'Monomeric sugars'!B56</f>
        <v>0</v>
      </c>
      <c r="G54" s="4">
        <f>'Total sugars'!B59</f>
        <v>0</v>
      </c>
      <c r="H54" s="4">
        <f>'Organic Acids'!B55</f>
        <v>0</v>
      </c>
    </row>
    <row r="55" spans="1:8" ht="12">
      <c r="A55" s="1" t="s">
        <v>33</v>
      </c>
      <c r="E55" s="3">
        <f>Lignin!B55</f>
        <v>0</v>
      </c>
      <c r="F55" s="4">
        <f>'Monomeric sugars'!B57</f>
        <v>0</v>
      </c>
      <c r="G55" s="4">
        <f>'Total sugars'!B60</f>
        <v>0</v>
      </c>
      <c r="H55" s="4">
        <f>'Organic Acids'!B56</f>
        <v>0</v>
      </c>
    </row>
    <row r="56" spans="1:8" ht="12">
      <c r="A56" s="1">
        <v>28</v>
      </c>
      <c r="E56" s="3">
        <f>Lignin!B56</f>
        <v>0</v>
      </c>
      <c r="F56" s="4">
        <f>'Monomeric sugars'!B58</f>
        <v>0</v>
      </c>
      <c r="G56" s="4">
        <f>'Total sugars'!B61</f>
        <v>0</v>
      </c>
      <c r="H56" s="4">
        <f>'Organic Acids'!B57</f>
        <v>0</v>
      </c>
    </row>
    <row r="57" spans="1:8" ht="12">
      <c r="A57" s="1" t="s">
        <v>34</v>
      </c>
      <c r="E57" s="3">
        <f>Lignin!B57</f>
        <v>0</v>
      </c>
      <c r="F57" s="4">
        <f>'Monomeric sugars'!B59</f>
        <v>0</v>
      </c>
      <c r="G57" s="4">
        <f>'Total sugars'!B62</f>
        <v>0</v>
      </c>
      <c r="H57" s="4">
        <f>'Organic Acids'!B58</f>
        <v>0</v>
      </c>
    </row>
    <row r="58" spans="1:8" ht="12">
      <c r="A58" s="1">
        <v>29</v>
      </c>
      <c r="E58" s="3">
        <f>Lignin!B58</f>
        <v>0</v>
      </c>
      <c r="F58" s="4">
        <f>'Monomeric sugars'!B60</f>
        <v>0</v>
      </c>
      <c r="G58" s="4">
        <f>'Total sugars'!B63</f>
        <v>0</v>
      </c>
      <c r="H58" s="4">
        <f>'Organic Acids'!B59</f>
        <v>0</v>
      </c>
    </row>
    <row r="59" spans="1:8" ht="12">
      <c r="A59" s="1" t="s">
        <v>35</v>
      </c>
      <c r="E59" s="3">
        <f>Lignin!B59</f>
        <v>0</v>
      </c>
      <c r="F59" s="4">
        <f>'Monomeric sugars'!B61</f>
        <v>0</v>
      </c>
      <c r="G59" s="4">
        <f>'Total sugars'!B64</f>
        <v>0</v>
      </c>
      <c r="H59" s="4">
        <f>'Organic Acids'!B60</f>
        <v>0</v>
      </c>
    </row>
    <row r="60" spans="1:8" ht="12">
      <c r="A60" s="1">
        <v>30</v>
      </c>
      <c r="E60" s="3">
        <f>Lignin!B60</f>
        <v>0</v>
      </c>
      <c r="F60" s="4">
        <f>'Monomeric sugars'!B62</f>
        <v>0</v>
      </c>
      <c r="G60" s="4">
        <f>'Total sugars'!B65</f>
        <v>0</v>
      </c>
      <c r="H60" s="4">
        <f>'Organic Acids'!B61</f>
        <v>0</v>
      </c>
    </row>
    <row r="61" spans="1:8" ht="12">
      <c r="A61" s="1" t="s">
        <v>36</v>
      </c>
      <c r="E61" s="3">
        <f>Lignin!B61</f>
        <v>0</v>
      </c>
      <c r="F61" s="4">
        <f>'Monomeric sugars'!B63</f>
        <v>0</v>
      </c>
      <c r="G61" s="4">
        <f>'Total sugars'!B66</f>
        <v>0</v>
      </c>
      <c r="H61" s="4">
        <f>'Organic Acids'!B62</f>
        <v>0</v>
      </c>
    </row>
  </sheetData>
  <sheetProtection sheet="1" objects="1" scenarios="1"/>
  <printOptions gridLines="1"/>
  <pageMargins left="0.75" right="0.75" top="1" bottom="1" header="0.5" footer="0.5"/>
  <pageSetup fitToHeight="5" fitToWidth="2" orientation="landscape" paperSize="9" scale="80"/>
  <headerFooter alignWithMargins="0">
    <oddHeader>&amp;C&amp;A</oddHeader>
    <oddFooter>&amp;CPage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61"/>
  <sheetViews>
    <sheetView zoomScalePageLayoutView="0" workbookViewId="0" topLeftCell="A1">
      <pane xSplit="2" ySplit="1" topLeftCell="C2" activePane="bottomRight" state="frozen"/>
      <selection pane="topLeft" activeCell="A1" sqref="A1"/>
      <selection pane="topRight" activeCell="A1" sqref="A1"/>
      <selection pane="bottomLeft" activeCell="A1" sqref="A1"/>
      <selection pane="bottomRight" activeCell="G2" sqref="G2"/>
    </sheetView>
  </sheetViews>
  <sheetFormatPr defaultColWidth="10.8515625" defaultRowHeight="12.75"/>
  <cols>
    <col min="1" max="1" width="10.8515625" style="1" customWidth="1"/>
    <col min="2" max="2" width="13.421875" style="2" customWidth="1"/>
    <col min="3" max="3" width="16.421875" style="9" customWidth="1"/>
    <col min="4" max="4" width="7.140625" style="2" customWidth="1"/>
    <col min="5" max="5" width="6.7109375" style="2" customWidth="1"/>
    <col min="6" max="6" width="8.140625" style="2" customWidth="1"/>
    <col min="7" max="7" width="6.7109375" style="2" customWidth="1"/>
    <col min="8" max="8" width="7.7109375" style="32" customWidth="1"/>
    <col min="9" max="9" width="7.421875" style="10" customWidth="1"/>
    <col min="10" max="11" width="6.57421875" style="11" bestFit="1" customWidth="1"/>
    <col min="12" max="16384" width="10.8515625" style="5" customWidth="1"/>
  </cols>
  <sheetData>
    <row r="1" spans="1:11" s="6" customFormat="1" ht="114">
      <c r="A1" s="6" t="s">
        <v>0</v>
      </c>
      <c r="B1" s="73" t="s">
        <v>37</v>
      </c>
      <c r="C1" s="7" t="s">
        <v>38</v>
      </c>
      <c r="D1" s="73" t="s">
        <v>39</v>
      </c>
      <c r="E1" s="74" t="s">
        <v>69</v>
      </c>
      <c r="F1" s="72" t="s">
        <v>40</v>
      </c>
      <c r="G1" s="72" t="s">
        <v>41</v>
      </c>
      <c r="H1" s="31" t="s">
        <v>42</v>
      </c>
      <c r="I1" s="75" t="s">
        <v>43</v>
      </c>
      <c r="J1" s="8" t="s">
        <v>44</v>
      </c>
      <c r="K1" s="8" t="s">
        <v>45</v>
      </c>
    </row>
    <row r="2" spans="1:11" ht="12">
      <c r="A2" s="1">
        <f>'TRB Record'!A2</f>
        <v>1</v>
      </c>
      <c r="C2" s="9">
        <f>'TRB Record'!C2</f>
        <v>0</v>
      </c>
      <c r="D2" s="41"/>
      <c r="F2" s="10"/>
      <c r="G2" s="10"/>
      <c r="H2" s="32" t="e">
        <f>(G2+F2)/F2</f>
        <v>#DIV/0!</v>
      </c>
      <c r="J2" s="22">
        <f>IF(ISERROR(H2),0,(D2*H2)/I2)</f>
        <v>0</v>
      </c>
      <c r="K2" s="22"/>
    </row>
    <row r="3" spans="1:11" ht="12">
      <c r="A3" s="1" t="str">
        <f>'TRB Record'!A3</f>
        <v>replicate 1</v>
      </c>
      <c r="C3" s="9">
        <f>'TRB Record'!C3</f>
        <v>0</v>
      </c>
      <c r="D3" s="41"/>
      <c r="F3" s="10"/>
      <c r="G3" s="10"/>
      <c r="H3" s="32" t="e">
        <f aca="true" t="shared" si="0" ref="H3:H61">(G3+F3)/F3</f>
        <v>#DIV/0!</v>
      </c>
      <c r="J3" s="22">
        <f aca="true" t="shared" si="1" ref="J3:J61">IF(ISERROR(H3),0,(D3*H3)/I3)</f>
        <v>0</v>
      </c>
      <c r="K3" s="22">
        <f>AVERAGE(J2:J3)</f>
        <v>0</v>
      </c>
    </row>
    <row r="4" spans="1:11" ht="12">
      <c r="A4" s="1">
        <f>'TRB Record'!A4</f>
        <v>2</v>
      </c>
      <c r="C4" s="9">
        <f>'TRB Record'!C4</f>
        <v>0</v>
      </c>
      <c r="D4" s="41"/>
      <c r="F4" s="10"/>
      <c r="G4" s="10"/>
      <c r="H4" s="32" t="e">
        <f t="shared" si="0"/>
        <v>#DIV/0!</v>
      </c>
      <c r="J4" s="22">
        <f t="shared" si="1"/>
        <v>0</v>
      </c>
      <c r="K4" s="22"/>
    </row>
    <row r="5" spans="1:11" ht="12">
      <c r="A5" s="1" t="str">
        <f>'TRB Record'!A5</f>
        <v>replicate 2</v>
      </c>
      <c r="C5" s="9">
        <f>'TRB Record'!C5</f>
        <v>0</v>
      </c>
      <c r="D5" s="42"/>
      <c r="F5" s="10"/>
      <c r="G5" s="10"/>
      <c r="H5" s="32" t="e">
        <f t="shared" si="0"/>
        <v>#DIV/0!</v>
      </c>
      <c r="J5" s="22">
        <f t="shared" si="1"/>
        <v>0</v>
      </c>
      <c r="K5" s="22">
        <f>AVERAGE(J4:J5)</f>
        <v>0</v>
      </c>
    </row>
    <row r="6" spans="1:11" ht="12">
      <c r="A6" s="1">
        <f>'TRB Record'!A6</f>
        <v>3</v>
      </c>
      <c r="C6" s="9">
        <f>'TRB Record'!C6</f>
        <v>0</v>
      </c>
      <c r="D6" s="41"/>
      <c r="F6" s="10"/>
      <c r="G6" s="10"/>
      <c r="H6" s="32" t="e">
        <f t="shared" si="0"/>
        <v>#DIV/0!</v>
      </c>
      <c r="J6" s="22">
        <f t="shared" si="1"/>
        <v>0</v>
      </c>
      <c r="K6" s="22"/>
    </row>
    <row r="7" spans="1:11" ht="12">
      <c r="A7" s="1" t="str">
        <f>'TRB Record'!A7</f>
        <v>replicate 3</v>
      </c>
      <c r="C7" s="9">
        <f>'TRB Record'!C7</f>
        <v>0</v>
      </c>
      <c r="D7" s="41"/>
      <c r="F7" s="10"/>
      <c r="G7" s="10"/>
      <c r="H7" s="32" t="e">
        <f t="shared" si="0"/>
        <v>#DIV/0!</v>
      </c>
      <c r="J7" s="22">
        <f t="shared" si="1"/>
        <v>0</v>
      </c>
      <c r="K7" s="22">
        <f>AVERAGE(J6:J7)</f>
        <v>0</v>
      </c>
    </row>
    <row r="8" spans="1:11" ht="12">
      <c r="A8" s="1">
        <f>'TRB Record'!A8</f>
        <v>4</v>
      </c>
      <c r="C8" s="9">
        <f>'TRB Record'!C8</f>
        <v>0</v>
      </c>
      <c r="D8" s="41"/>
      <c r="F8" s="10"/>
      <c r="G8" s="10"/>
      <c r="H8" s="32" t="e">
        <f t="shared" si="0"/>
        <v>#DIV/0!</v>
      </c>
      <c r="J8" s="22">
        <f t="shared" si="1"/>
        <v>0</v>
      </c>
      <c r="K8" s="22"/>
    </row>
    <row r="9" spans="1:11" ht="12">
      <c r="A9" s="1" t="str">
        <f>'TRB Record'!A9</f>
        <v>replicate 4</v>
      </c>
      <c r="C9" s="9">
        <f>'TRB Record'!C9</f>
        <v>0</v>
      </c>
      <c r="D9" s="42"/>
      <c r="F9" s="10"/>
      <c r="G9" s="10"/>
      <c r="H9" s="32" t="e">
        <f t="shared" si="0"/>
        <v>#DIV/0!</v>
      </c>
      <c r="J9" s="22">
        <f t="shared" si="1"/>
        <v>0</v>
      </c>
      <c r="K9" s="22">
        <f>AVERAGE(J8:J9)</f>
        <v>0</v>
      </c>
    </row>
    <row r="10" spans="1:11" ht="12">
      <c r="A10" s="1">
        <f>'TRB Record'!A10</f>
        <v>5</v>
      </c>
      <c r="C10" s="9">
        <f>'TRB Record'!C10</f>
        <v>0</v>
      </c>
      <c r="D10" s="42"/>
      <c r="F10" s="10"/>
      <c r="G10" s="10"/>
      <c r="H10" s="32" t="e">
        <f t="shared" si="0"/>
        <v>#DIV/0!</v>
      </c>
      <c r="J10" s="22">
        <f t="shared" si="1"/>
        <v>0</v>
      </c>
      <c r="K10" s="22"/>
    </row>
    <row r="11" spans="1:11" ht="12">
      <c r="A11" s="1" t="str">
        <f>'TRB Record'!A11</f>
        <v>replicate 5</v>
      </c>
      <c r="C11" s="9">
        <f>'TRB Record'!C11</f>
        <v>0</v>
      </c>
      <c r="D11" s="42"/>
      <c r="F11" s="10"/>
      <c r="G11" s="10"/>
      <c r="H11" s="32" t="e">
        <f t="shared" si="0"/>
        <v>#DIV/0!</v>
      </c>
      <c r="J11" s="22">
        <f t="shared" si="1"/>
        <v>0</v>
      </c>
      <c r="K11" s="22">
        <f>AVERAGE(J10:J11)</f>
        <v>0</v>
      </c>
    </row>
    <row r="12" spans="1:11" ht="12">
      <c r="A12" s="1">
        <f>'TRB Record'!A12</f>
        <v>6</v>
      </c>
      <c r="C12" s="9">
        <f>'TRB Record'!C12</f>
        <v>0</v>
      </c>
      <c r="D12" s="42"/>
      <c r="F12" s="10"/>
      <c r="G12" s="10"/>
      <c r="H12" s="32" t="e">
        <f t="shared" si="0"/>
        <v>#DIV/0!</v>
      </c>
      <c r="J12" s="22">
        <f t="shared" si="1"/>
        <v>0</v>
      </c>
      <c r="K12" s="22"/>
    </row>
    <row r="13" spans="1:11" ht="12">
      <c r="A13" s="1" t="str">
        <f>'TRB Record'!A13</f>
        <v>replicate 6</v>
      </c>
      <c r="C13" s="9">
        <f>'TRB Record'!C13</f>
        <v>0</v>
      </c>
      <c r="D13" s="42"/>
      <c r="F13" s="10"/>
      <c r="G13" s="10"/>
      <c r="H13" s="32" t="e">
        <f t="shared" si="0"/>
        <v>#DIV/0!</v>
      </c>
      <c r="J13" s="22">
        <f t="shared" si="1"/>
        <v>0</v>
      </c>
      <c r="K13" s="22">
        <f>AVERAGE(J12:J13)</f>
        <v>0</v>
      </c>
    </row>
    <row r="14" spans="1:11" ht="12">
      <c r="A14" s="1">
        <f>'TRB Record'!A14</f>
        <v>7</v>
      </c>
      <c r="C14" s="9">
        <f>'TRB Record'!C14</f>
        <v>0</v>
      </c>
      <c r="D14" s="42"/>
      <c r="F14" s="10"/>
      <c r="G14" s="10"/>
      <c r="H14" s="32" t="e">
        <f t="shared" si="0"/>
        <v>#DIV/0!</v>
      </c>
      <c r="J14" s="22">
        <f t="shared" si="1"/>
        <v>0</v>
      </c>
      <c r="K14" s="22"/>
    </row>
    <row r="15" spans="1:11" ht="12">
      <c r="A15" s="1" t="str">
        <f>'TRB Record'!A15</f>
        <v>replicate 7</v>
      </c>
      <c r="C15" s="9">
        <f>'TRB Record'!C15</f>
        <v>0</v>
      </c>
      <c r="D15" s="42"/>
      <c r="F15" s="10"/>
      <c r="G15" s="10"/>
      <c r="H15" s="32" t="e">
        <f t="shared" si="0"/>
        <v>#DIV/0!</v>
      </c>
      <c r="J15" s="22">
        <f t="shared" si="1"/>
        <v>0</v>
      </c>
      <c r="K15" s="22">
        <f>AVERAGE(J14:J15)</f>
        <v>0</v>
      </c>
    </row>
    <row r="16" spans="1:11" ht="12">
      <c r="A16" s="1">
        <f>'TRB Record'!A16</f>
        <v>8</v>
      </c>
      <c r="C16" s="9">
        <f>'TRB Record'!C16</f>
        <v>0</v>
      </c>
      <c r="D16" s="42"/>
      <c r="F16" s="10"/>
      <c r="G16" s="10"/>
      <c r="H16" s="32" t="e">
        <f t="shared" si="0"/>
        <v>#DIV/0!</v>
      </c>
      <c r="J16" s="22">
        <f t="shared" si="1"/>
        <v>0</v>
      </c>
      <c r="K16" s="22"/>
    </row>
    <row r="17" spans="1:11" ht="12">
      <c r="A17" s="1" t="str">
        <f>'TRB Record'!A17</f>
        <v>replicate 8</v>
      </c>
      <c r="C17" s="9">
        <f>'TRB Record'!C17</f>
        <v>0</v>
      </c>
      <c r="D17" s="42"/>
      <c r="F17" s="10"/>
      <c r="G17" s="10"/>
      <c r="H17" s="32" t="e">
        <f t="shared" si="0"/>
        <v>#DIV/0!</v>
      </c>
      <c r="J17" s="22">
        <f t="shared" si="1"/>
        <v>0</v>
      </c>
      <c r="K17" s="22">
        <f>AVERAGE(J16:J17)</f>
        <v>0</v>
      </c>
    </row>
    <row r="18" spans="1:11" ht="12">
      <c r="A18" s="1">
        <f>'TRB Record'!A18</f>
        <v>9</v>
      </c>
      <c r="C18" s="9">
        <f>'TRB Record'!C18</f>
        <v>0</v>
      </c>
      <c r="D18" s="42"/>
      <c r="F18" s="10"/>
      <c r="G18" s="10"/>
      <c r="H18" s="32" t="e">
        <f t="shared" si="0"/>
        <v>#DIV/0!</v>
      </c>
      <c r="J18" s="22">
        <f t="shared" si="1"/>
        <v>0</v>
      </c>
      <c r="K18" s="22"/>
    </row>
    <row r="19" spans="1:11" ht="12">
      <c r="A19" s="1" t="str">
        <f>'TRB Record'!A19</f>
        <v>replicate 9</v>
      </c>
      <c r="C19" s="9">
        <f>'TRB Record'!C19</f>
        <v>0</v>
      </c>
      <c r="D19" s="42"/>
      <c r="F19" s="10"/>
      <c r="G19" s="10"/>
      <c r="H19" s="32" t="e">
        <f t="shared" si="0"/>
        <v>#DIV/0!</v>
      </c>
      <c r="J19" s="22">
        <f t="shared" si="1"/>
        <v>0</v>
      </c>
      <c r="K19" s="22">
        <f>AVERAGE(J18:J19)</f>
        <v>0</v>
      </c>
    </row>
    <row r="20" spans="1:11" ht="12">
      <c r="A20" s="1">
        <f>'TRB Record'!A20</f>
        <v>10</v>
      </c>
      <c r="C20" s="9">
        <f>'TRB Record'!C20</f>
        <v>0</v>
      </c>
      <c r="D20" s="42"/>
      <c r="F20" s="10"/>
      <c r="G20" s="10"/>
      <c r="H20" s="32" t="e">
        <f t="shared" si="0"/>
        <v>#DIV/0!</v>
      </c>
      <c r="J20" s="22">
        <f t="shared" si="1"/>
        <v>0</v>
      </c>
      <c r="K20" s="22"/>
    </row>
    <row r="21" spans="1:11" ht="12">
      <c r="A21" s="1" t="str">
        <f>'TRB Record'!A21</f>
        <v>replicate 10</v>
      </c>
      <c r="C21" s="9">
        <f>'TRB Record'!C21</f>
        <v>0</v>
      </c>
      <c r="D21" s="42"/>
      <c r="F21" s="10"/>
      <c r="G21" s="10"/>
      <c r="H21" s="32" t="e">
        <f t="shared" si="0"/>
        <v>#DIV/0!</v>
      </c>
      <c r="J21" s="22">
        <f t="shared" si="1"/>
        <v>0</v>
      </c>
      <c r="K21" s="22">
        <f>AVERAGE(J20:J21)</f>
        <v>0</v>
      </c>
    </row>
    <row r="22" spans="1:11" ht="12">
      <c r="A22" s="1">
        <f>'TRB Record'!A22</f>
        <v>11</v>
      </c>
      <c r="C22" s="9">
        <f>'TRB Record'!C22</f>
        <v>0</v>
      </c>
      <c r="D22" s="42"/>
      <c r="F22" s="10"/>
      <c r="G22" s="10"/>
      <c r="H22" s="32" t="e">
        <f t="shared" si="0"/>
        <v>#DIV/0!</v>
      </c>
      <c r="J22" s="22">
        <f t="shared" si="1"/>
        <v>0</v>
      </c>
      <c r="K22" s="22"/>
    </row>
    <row r="23" spans="1:11" ht="12">
      <c r="A23" s="1" t="str">
        <f>'TRB Record'!A23</f>
        <v>replicate 11</v>
      </c>
      <c r="C23" s="9">
        <f>'TRB Record'!C23</f>
        <v>0</v>
      </c>
      <c r="D23" s="42"/>
      <c r="F23" s="10"/>
      <c r="G23" s="10"/>
      <c r="H23" s="32" t="e">
        <f t="shared" si="0"/>
        <v>#DIV/0!</v>
      </c>
      <c r="J23" s="22">
        <f t="shared" si="1"/>
        <v>0</v>
      </c>
      <c r="K23" s="22">
        <f>AVERAGE(J22:J23)</f>
        <v>0</v>
      </c>
    </row>
    <row r="24" spans="1:11" ht="12">
      <c r="A24" s="1">
        <f>'TRB Record'!A24</f>
        <v>12</v>
      </c>
      <c r="C24" s="9">
        <f>'TRB Record'!C24</f>
        <v>0</v>
      </c>
      <c r="D24" s="42"/>
      <c r="F24" s="10"/>
      <c r="G24" s="10"/>
      <c r="H24" s="32" t="e">
        <f t="shared" si="0"/>
        <v>#DIV/0!</v>
      </c>
      <c r="J24" s="22">
        <f t="shared" si="1"/>
        <v>0</v>
      </c>
      <c r="K24" s="22"/>
    </row>
    <row r="25" spans="1:11" ht="12">
      <c r="A25" s="1" t="str">
        <f>'TRB Record'!A25</f>
        <v>replicate 12</v>
      </c>
      <c r="C25" s="9">
        <f>'TRB Record'!C25</f>
        <v>0</v>
      </c>
      <c r="D25" s="42"/>
      <c r="F25" s="10"/>
      <c r="G25" s="10"/>
      <c r="H25" s="32" t="e">
        <f t="shared" si="0"/>
        <v>#DIV/0!</v>
      </c>
      <c r="J25" s="22">
        <f t="shared" si="1"/>
        <v>0</v>
      </c>
      <c r="K25" s="22">
        <f>AVERAGE(J24:J25)</f>
        <v>0</v>
      </c>
    </row>
    <row r="26" spans="1:11" ht="12">
      <c r="A26" s="1">
        <f>'TRB Record'!A26</f>
        <v>13</v>
      </c>
      <c r="C26" s="9">
        <f>'TRB Record'!C26</f>
        <v>0</v>
      </c>
      <c r="D26" s="42"/>
      <c r="F26" s="10"/>
      <c r="G26" s="10"/>
      <c r="H26" s="32" t="e">
        <f t="shared" si="0"/>
        <v>#DIV/0!</v>
      </c>
      <c r="J26" s="22">
        <f t="shared" si="1"/>
        <v>0</v>
      </c>
      <c r="K26" s="22"/>
    </row>
    <row r="27" spans="1:11" ht="12">
      <c r="A27" s="1" t="str">
        <f>'TRB Record'!A27</f>
        <v>replicate 13</v>
      </c>
      <c r="C27" s="9">
        <f>'TRB Record'!C27</f>
        <v>0</v>
      </c>
      <c r="D27" s="42"/>
      <c r="F27" s="10"/>
      <c r="G27" s="10"/>
      <c r="H27" s="32" t="e">
        <f t="shared" si="0"/>
        <v>#DIV/0!</v>
      </c>
      <c r="J27" s="22">
        <f t="shared" si="1"/>
        <v>0</v>
      </c>
      <c r="K27" s="22">
        <f>AVERAGE(J26:J27)</f>
        <v>0</v>
      </c>
    </row>
    <row r="28" spans="1:11" ht="12">
      <c r="A28" s="1">
        <f>'TRB Record'!A28</f>
        <v>14</v>
      </c>
      <c r="C28" s="9">
        <f>'TRB Record'!C28</f>
        <v>0</v>
      </c>
      <c r="D28" s="42"/>
      <c r="F28" s="10"/>
      <c r="G28" s="10"/>
      <c r="H28" s="32" t="e">
        <f t="shared" si="0"/>
        <v>#DIV/0!</v>
      </c>
      <c r="J28" s="22">
        <f t="shared" si="1"/>
        <v>0</v>
      </c>
      <c r="K28" s="22"/>
    </row>
    <row r="29" spans="1:11" ht="12">
      <c r="A29" s="1" t="str">
        <f>'TRB Record'!A29</f>
        <v>replicate 14</v>
      </c>
      <c r="C29" s="9">
        <f>'TRB Record'!C29</f>
        <v>0</v>
      </c>
      <c r="D29" s="42"/>
      <c r="F29" s="10"/>
      <c r="G29" s="10"/>
      <c r="H29" s="32" t="e">
        <f t="shared" si="0"/>
        <v>#DIV/0!</v>
      </c>
      <c r="J29" s="22">
        <f t="shared" si="1"/>
        <v>0</v>
      </c>
      <c r="K29" s="22">
        <f>AVERAGE(J28:J29)</f>
        <v>0</v>
      </c>
    </row>
    <row r="30" spans="1:11" ht="12">
      <c r="A30" s="1">
        <f>'TRB Record'!A30</f>
        <v>15</v>
      </c>
      <c r="C30" s="9">
        <f>'TRB Record'!C30</f>
        <v>0</v>
      </c>
      <c r="D30" s="42"/>
      <c r="F30" s="10"/>
      <c r="G30" s="10"/>
      <c r="H30" s="32" t="e">
        <f t="shared" si="0"/>
        <v>#DIV/0!</v>
      </c>
      <c r="J30" s="22">
        <f t="shared" si="1"/>
        <v>0</v>
      </c>
      <c r="K30" s="22"/>
    </row>
    <row r="31" spans="1:11" ht="12">
      <c r="A31" s="1" t="str">
        <f>'TRB Record'!A31</f>
        <v>replicate 15</v>
      </c>
      <c r="C31" s="9">
        <f>'TRB Record'!C31</f>
        <v>0</v>
      </c>
      <c r="D31" s="42"/>
      <c r="F31" s="10"/>
      <c r="G31" s="10"/>
      <c r="H31" s="32" t="e">
        <f t="shared" si="0"/>
        <v>#DIV/0!</v>
      </c>
      <c r="J31" s="22">
        <f t="shared" si="1"/>
        <v>0</v>
      </c>
      <c r="K31" s="22">
        <f>AVERAGE(J30:J31)</f>
        <v>0</v>
      </c>
    </row>
    <row r="32" spans="1:11" ht="12">
      <c r="A32" s="1">
        <f>'TRB Record'!A32</f>
        <v>16</v>
      </c>
      <c r="C32" s="9">
        <f>'TRB Record'!C32</f>
        <v>0</v>
      </c>
      <c r="D32" s="42"/>
      <c r="F32" s="10"/>
      <c r="G32" s="10"/>
      <c r="H32" s="32" t="e">
        <f t="shared" si="0"/>
        <v>#DIV/0!</v>
      </c>
      <c r="J32" s="22">
        <f t="shared" si="1"/>
        <v>0</v>
      </c>
      <c r="K32" s="22"/>
    </row>
    <row r="33" spans="1:11" ht="12">
      <c r="A33" s="1" t="str">
        <f>'TRB Record'!A33</f>
        <v>replicate 16</v>
      </c>
      <c r="C33" s="9">
        <f>'TRB Record'!C33</f>
        <v>0</v>
      </c>
      <c r="D33" s="42"/>
      <c r="F33" s="10"/>
      <c r="G33" s="10"/>
      <c r="H33" s="32" t="e">
        <f t="shared" si="0"/>
        <v>#DIV/0!</v>
      </c>
      <c r="J33" s="22">
        <f t="shared" si="1"/>
        <v>0</v>
      </c>
      <c r="K33" s="22">
        <f>AVERAGE(J32:J33)</f>
        <v>0</v>
      </c>
    </row>
    <row r="34" spans="1:11" ht="12">
      <c r="A34" s="1">
        <f>'TRB Record'!A34</f>
        <v>17</v>
      </c>
      <c r="C34" s="9">
        <f>'TRB Record'!C34</f>
        <v>0</v>
      </c>
      <c r="D34" s="42"/>
      <c r="F34" s="10"/>
      <c r="G34" s="10"/>
      <c r="H34" s="32" t="e">
        <f t="shared" si="0"/>
        <v>#DIV/0!</v>
      </c>
      <c r="J34" s="22">
        <f t="shared" si="1"/>
        <v>0</v>
      </c>
      <c r="K34" s="22"/>
    </row>
    <row r="35" spans="1:11" ht="12">
      <c r="A35" s="1" t="str">
        <f>'TRB Record'!A35</f>
        <v>replicate 17</v>
      </c>
      <c r="C35" s="9">
        <f>'TRB Record'!C35</f>
        <v>0</v>
      </c>
      <c r="D35" s="42"/>
      <c r="F35" s="10"/>
      <c r="G35" s="10"/>
      <c r="H35" s="32" t="e">
        <f t="shared" si="0"/>
        <v>#DIV/0!</v>
      </c>
      <c r="J35" s="22">
        <f t="shared" si="1"/>
        <v>0</v>
      </c>
      <c r="K35" s="22">
        <f>AVERAGE(J34:J35)</f>
        <v>0</v>
      </c>
    </row>
    <row r="36" spans="1:11" ht="12">
      <c r="A36" s="1">
        <f>'TRB Record'!A36</f>
        <v>18</v>
      </c>
      <c r="C36" s="9">
        <f>'TRB Record'!C36</f>
        <v>0</v>
      </c>
      <c r="D36" s="42"/>
      <c r="F36" s="10"/>
      <c r="G36" s="10"/>
      <c r="H36" s="32" t="e">
        <f t="shared" si="0"/>
        <v>#DIV/0!</v>
      </c>
      <c r="J36" s="22">
        <f t="shared" si="1"/>
        <v>0</v>
      </c>
      <c r="K36" s="22"/>
    </row>
    <row r="37" spans="1:11" ht="12">
      <c r="A37" s="1" t="str">
        <f>'TRB Record'!A37</f>
        <v>replicate 18</v>
      </c>
      <c r="C37" s="9">
        <f>'TRB Record'!C37</f>
        <v>0</v>
      </c>
      <c r="D37" s="42"/>
      <c r="F37" s="10"/>
      <c r="G37" s="10"/>
      <c r="H37" s="32" t="e">
        <f t="shared" si="0"/>
        <v>#DIV/0!</v>
      </c>
      <c r="J37" s="22">
        <f t="shared" si="1"/>
        <v>0</v>
      </c>
      <c r="K37" s="22">
        <f>AVERAGE(J36:J37)</f>
        <v>0</v>
      </c>
    </row>
    <row r="38" spans="1:11" ht="12">
      <c r="A38" s="1">
        <f>'TRB Record'!A38</f>
        <v>19</v>
      </c>
      <c r="C38" s="9">
        <f>'TRB Record'!C38</f>
        <v>0</v>
      </c>
      <c r="D38" s="42"/>
      <c r="F38" s="10"/>
      <c r="G38" s="10"/>
      <c r="H38" s="32" t="e">
        <f t="shared" si="0"/>
        <v>#DIV/0!</v>
      </c>
      <c r="J38" s="22">
        <f t="shared" si="1"/>
        <v>0</v>
      </c>
      <c r="K38" s="22"/>
    </row>
    <row r="39" spans="1:11" ht="12">
      <c r="A39" s="1" t="str">
        <f>'TRB Record'!A39</f>
        <v>replicate 19</v>
      </c>
      <c r="C39" s="9">
        <f>'TRB Record'!C39</f>
        <v>0</v>
      </c>
      <c r="D39" s="42"/>
      <c r="F39" s="10"/>
      <c r="G39" s="10"/>
      <c r="H39" s="32" t="e">
        <f t="shared" si="0"/>
        <v>#DIV/0!</v>
      </c>
      <c r="J39" s="22">
        <f t="shared" si="1"/>
        <v>0</v>
      </c>
      <c r="K39" s="22">
        <f>AVERAGE(J38:J39)</f>
        <v>0</v>
      </c>
    </row>
    <row r="40" spans="1:11" ht="12">
      <c r="A40" s="1">
        <f>'TRB Record'!A40</f>
        <v>20</v>
      </c>
      <c r="C40" s="9">
        <f>'TRB Record'!C40</f>
        <v>0</v>
      </c>
      <c r="D40" s="42"/>
      <c r="F40" s="10"/>
      <c r="G40" s="10"/>
      <c r="H40" s="32" t="e">
        <f t="shared" si="0"/>
        <v>#DIV/0!</v>
      </c>
      <c r="J40" s="22">
        <f t="shared" si="1"/>
        <v>0</v>
      </c>
      <c r="K40" s="22"/>
    </row>
    <row r="41" spans="1:11" ht="12">
      <c r="A41" s="1" t="str">
        <f>'TRB Record'!A41</f>
        <v>replicate 20</v>
      </c>
      <c r="C41" s="9">
        <f>'TRB Record'!C41</f>
        <v>0</v>
      </c>
      <c r="D41" s="42"/>
      <c r="F41" s="10"/>
      <c r="G41" s="10"/>
      <c r="H41" s="32" t="e">
        <f t="shared" si="0"/>
        <v>#DIV/0!</v>
      </c>
      <c r="J41" s="22">
        <f t="shared" si="1"/>
        <v>0</v>
      </c>
      <c r="K41" s="22">
        <f>AVERAGE(J40:J41)</f>
        <v>0</v>
      </c>
    </row>
    <row r="42" spans="1:11" ht="12">
      <c r="A42" s="1">
        <f>'TRB Record'!A42</f>
        <v>21</v>
      </c>
      <c r="C42" s="9">
        <f>'TRB Record'!C42</f>
        <v>0</v>
      </c>
      <c r="D42" s="42"/>
      <c r="F42" s="10"/>
      <c r="G42" s="10"/>
      <c r="H42" s="32" t="e">
        <f t="shared" si="0"/>
        <v>#DIV/0!</v>
      </c>
      <c r="J42" s="22">
        <f t="shared" si="1"/>
        <v>0</v>
      </c>
      <c r="K42" s="22"/>
    </row>
    <row r="43" spans="1:11" ht="12">
      <c r="A43" s="1" t="str">
        <f>'TRB Record'!A43</f>
        <v>replicate 21</v>
      </c>
      <c r="C43" s="9">
        <f>'TRB Record'!C43</f>
        <v>0</v>
      </c>
      <c r="D43" s="42"/>
      <c r="F43" s="10"/>
      <c r="G43" s="10"/>
      <c r="H43" s="32" t="e">
        <f t="shared" si="0"/>
        <v>#DIV/0!</v>
      </c>
      <c r="J43" s="22">
        <f t="shared" si="1"/>
        <v>0</v>
      </c>
      <c r="K43" s="22">
        <f>AVERAGE(J42:J43)</f>
        <v>0</v>
      </c>
    </row>
    <row r="44" spans="1:11" ht="12">
      <c r="A44" s="1">
        <f>'TRB Record'!A44</f>
        <v>22</v>
      </c>
      <c r="C44" s="9">
        <f>'TRB Record'!C44</f>
        <v>0</v>
      </c>
      <c r="D44" s="42"/>
      <c r="F44" s="10"/>
      <c r="G44" s="10"/>
      <c r="H44" s="32" t="e">
        <f t="shared" si="0"/>
        <v>#DIV/0!</v>
      </c>
      <c r="J44" s="22">
        <f t="shared" si="1"/>
        <v>0</v>
      </c>
      <c r="K44" s="22"/>
    </row>
    <row r="45" spans="1:11" ht="12">
      <c r="A45" s="1" t="str">
        <f>'TRB Record'!A45</f>
        <v>replicate 22</v>
      </c>
      <c r="C45" s="9">
        <f>'TRB Record'!C45</f>
        <v>0</v>
      </c>
      <c r="D45" s="42"/>
      <c r="F45" s="10"/>
      <c r="G45" s="10"/>
      <c r="H45" s="32" t="e">
        <f t="shared" si="0"/>
        <v>#DIV/0!</v>
      </c>
      <c r="J45" s="22">
        <f t="shared" si="1"/>
        <v>0</v>
      </c>
      <c r="K45" s="22">
        <f>AVERAGE(J44:J45)</f>
        <v>0</v>
      </c>
    </row>
    <row r="46" spans="1:11" ht="12">
      <c r="A46" s="1">
        <f>'TRB Record'!A46</f>
        <v>23</v>
      </c>
      <c r="C46" s="9">
        <f>'TRB Record'!C46</f>
        <v>0</v>
      </c>
      <c r="D46" s="42"/>
      <c r="F46" s="10"/>
      <c r="G46" s="10"/>
      <c r="H46" s="32" t="e">
        <f t="shared" si="0"/>
        <v>#DIV/0!</v>
      </c>
      <c r="J46" s="22">
        <f t="shared" si="1"/>
        <v>0</v>
      </c>
      <c r="K46" s="22"/>
    </row>
    <row r="47" spans="1:11" ht="12">
      <c r="A47" s="1" t="str">
        <f>'TRB Record'!A47</f>
        <v>replicate 23</v>
      </c>
      <c r="C47" s="9">
        <f>'TRB Record'!C47</f>
        <v>0</v>
      </c>
      <c r="D47" s="42"/>
      <c r="F47" s="10"/>
      <c r="G47" s="10"/>
      <c r="H47" s="32" t="e">
        <f t="shared" si="0"/>
        <v>#DIV/0!</v>
      </c>
      <c r="J47" s="22">
        <f t="shared" si="1"/>
        <v>0</v>
      </c>
      <c r="K47" s="22">
        <f>AVERAGE(J46:J47)</f>
        <v>0</v>
      </c>
    </row>
    <row r="48" spans="1:11" ht="12">
      <c r="A48" s="1">
        <f>'TRB Record'!A48</f>
        <v>24</v>
      </c>
      <c r="C48" s="9">
        <f>'TRB Record'!C48</f>
        <v>0</v>
      </c>
      <c r="D48" s="42"/>
      <c r="F48" s="10"/>
      <c r="G48" s="10"/>
      <c r="H48" s="32" t="e">
        <f t="shared" si="0"/>
        <v>#DIV/0!</v>
      </c>
      <c r="J48" s="22">
        <f t="shared" si="1"/>
        <v>0</v>
      </c>
      <c r="K48" s="22"/>
    </row>
    <row r="49" spans="1:11" ht="12">
      <c r="A49" s="1" t="str">
        <f>'TRB Record'!A49</f>
        <v>replicate 24</v>
      </c>
      <c r="C49" s="9">
        <f>'TRB Record'!C49</f>
        <v>0</v>
      </c>
      <c r="D49" s="42"/>
      <c r="F49" s="10"/>
      <c r="G49" s="10"/>
      <c r="H49" s="32" t="e">
        <f t="shared" si="0"/>
        <v>#DIV/0!</v>
      </c>
      <c r="J49" s="22">
        <f t="shared" si="1"/>
        <v>0</v>
      </c>
      <c r="K49" s="22">
        <f>AVERAGE(J48:J49)</f>
        <v>0</v>
      </c>
    </row>
    <row r="50" spans="1:11" ht="12">
      <c r="A50" s="1">
        <f>'TRB Record'!A50</f>
        <v>25</v>
      </c>
      <c r="C50" s="9">
        <f>'TRB Record'!C50</f>
        <v>0</v>
      </c>
      <c r="D50" s="42"/>
      <c r="F50" s="10"/>
      <c r="G50" s="10"/>
      <c r="H50" s="32" t="e">
        <f t="shared" si="0"/>
        <v>#DIV/0!</v>
      </c>
      <c r="J50" s="22">
        <f t="shared" si="1"/>
        <v>0</v>
      </c>
      <c r="K50" s="22"/>
    </row>
    <row r="51" spans="1:11" ht="12">
      <c r="A51" s="1" t="str">
        <f>'TRB Record'!A51</f>
        <v>replicate 25</v>
      </c>
      <c r="C51" s="9">
        <f>'TRB Record'!C51</f>
        <v>0</v>
      </c>
      <c r="D51" s="42"/>
      <c r="F51" s="10"/>
      <c r="G51" s="10"/>
      <c r="H51" s="32" t="e">
        <f t="shared" si="0"/>
        <v>#DIV/0!</v>
      </c>
      <c r="J51" s="22">
        <f t="shared" si="1"/>
        <v>0</v>
      </c>
      <c r="K51" s="22">
        <f>AVERAGE(J50:J51)</f>
        <v>0</v>
      </c>
    </row>
    <row r="52" spans="1:11" ht="12">
      <c r="A52" s="1">
        <f>'TRB Record'!A52</f>
        <v>26</v>
      </c>
      <c r="C52" s="9">
        <f>'TRB Record'!C52</f>
        <v>0</v>
      </c>
      <c r="D52" s="42"/>
      <c r="F52" s="10"/>
      <c r="G52" s="10"/>
      <c r="H52" s="32" t="e">
        <f t="shared" si="0"/>
        <v>#DIV/0!</v>
      </c>
      <c r="J52" s="22">
        <f t="shared" si="1"/>
        <v>0</v>
      </c>
      <c r="K52" s="22"/>
    </row>
    <row r="53" spans="1:11" ht="12">
      <c r="A53" s="1" t="str">
        <f>'TRB Record'!A53</f>
        <v>replicate 26</v>
      </c>
      <c r="C53" s="9">
        <f>'TRB Record'!C53</f>
        <v>0</v>
      </c>
      <c r="D53" s="42"/>
      <c r="F53" s="10"/>
      <c r="G53" s="10"/>
      <c r="H53" s="32" t="e">
        <f t="shared" si="0"/>
        <v>#DIV/0!</v>
      </c>
      <c r="J53" s="22">
        <f t="shared" si="1"/>
        <v>0</v>
      </c>
      <c r="K53" s="22">
        <f>AVERAGE(J52:J53)</f>
        <v>0</v>
      </c>
    </row>
    <row r="54" spans="1:11" ht="12">
      <c r="A54" s="1">
        <f>'TRB Record'!A54</f>
        <v>27</v>
      </c>
      <c r="C54" s="9">
        <f>'TRB Record'!C54</f>
        <v>0</v>
      </c>
      <c r="D54" s="42"/>
      <c r="F54" s="10"/>
      <c r="G54" s="10"/>
      <c r="H54" s="32" t="e">
        <f t="shared" si="0"/>
        <v>#DIV/0!</v>
      </c>
      <c r="J54" s="22">
        <f t="shared" si="1"/>
        <v>0</v>
      </c>
      <c r="K54" s="22"/>
    </row>
    <row r="55" spans="1:11" ht="12">
      <c r="A55" s="1" t="str">
        <f>'TRB Record'!A55</f>
        <v>replicate 27</v>
      </c>
      <c r="C55" s="9">
        <f>'TRB Record'!C55</f>
        <v>0</v>
      </c>
      <c r="D55" s="42"/>
      <c r="F55" s="10"/>
      <c r="G55" s="10"/>
      <c r="H55" s="32" t="e">
        <f t="shared" si="0"/>
        <v>#DIV/0!</v>
      </c>
      <c r="J55" s="22">
        <f t="shared" si="1"/>
        <v>0</v>
      </c>
      <c r="K55" s="22">
        <f>AVERAGE(J54:J55)</f>
        <v>0</v>
      </c>
    </row>
    <row r="56" spans="1:11" ht="12">
      <c r="A56" s="1">
        <f>'TRB Record'!A56</f>
        <v>28</v>
      </c>
      <c r="C56" s="9">
        <f>'TRB Record'!C56</f>
        <v>0</v>
      </c>
      <c r="D56" s="42"/>
      <c r="F56" s="10"/>
      <c r="G56" s="10"/>
      <c r="H56" s="32" t="e">
        <f t="shared" si="0"/>
        <v>#DIV/0!</v>
      </c>
      <c r="J56" s="22">
        <f t="shared" si="1"/>
        <v>0</v>
      </c>
      <c r="K56" s="22"/>
    </row>
    <row r="57" spans="1:11" ht="12">
      <c r="A57" s="1" t="str">
        <f>'TRB Record'!A57</f>
        <v>replicate 28</v>
      </c>
      <c r="C57" s="9">
        <f>'TRB Record'!C57</f>
        <v>0</v>
      </c>
      <c r="D57" s="42"/>
      <c r="F57" s="10"/>
      <c r="G57" s="10"/>
      <c r="H57" s="32" t="e">
        <f t="shared" si="0"/>
        <v>#DIV/0!</v>
      </c>
      <c r="J57" s="22">
        <f t="shared" si="1"/>
        <v>0</v>
      </c>
      <c r="K57" s="22">
        <f>AVERAGE(J56:J57)</f>
        <v>0</v>
      </c>
    </row>
    <row r="58" spans="1:11" ht="12">
      <c r="A58" s="1">
        <f>'TRB Record'!A58</f>
        <v>29</v>
      </c>
      <c r="C58" s="9">
        <f>'TRB Record'!C58</f>
        <v>0</v>
      </c>
      <c r="D58" s="42"/>
      <c r="F58" s="10"/>
      <c r="G58" s="10"/>
      <c r="H58" s="32" t="e">
        <f t="shared" si="0"/>
        <v>#DIV/0!</v>
      </c>
      <c r="J58" s="22">
        <f t="shared" si="1"/>
        <v>0</v>
      </c>
      <c r="K58" s="22"/>
    </row>
    <row r="59" spans="1:11" ht="12">
      <c r="A59" s="1" t="str">
        <f>'TRB Record'!A59</f>
        <v>replicate 29</v>
      </c>
      <c r="C59" s="9">
        <f>'TRB Record'!C59</f>
        <v>0</v>
      </c>
      <c r="D59" s="42"/>
      <c r="F59" s="10"/>
      <c r="G59" s="10"/>
      <c r="H59" s="32" t="e">
        <f t="shared" si="0"/>
        <v>#DIV/0!</v>
      </c>
      <c r="J59" s="22">
        <f t="shared" si="1"/>
        <v>0</v>
      </c>
      <c r="K59" s="22">
        <f>AVERAGE(J58:J59)</f>
        <v>0</v>
      </c>
    </row>
    <row r="60" spans="1:11" ht="12">
      <c r="A60" s="1">
        <f>'TRB Record'!A60</f>
        <v>30</v>
      </c>
      <c r="C60" s="9">
        <f>'TRB Record'!C60</f>
        <v>0</v>
      </c>
      <c r="D60" s="42"/>
      <c r="F60" s="10"/>
      <c r="G60" s="10"/>
      <c r="H60" s="32" t="e">
        <f t="shared" si="0"/>
        <v>#DIV/0!</v>
      </c>
      <c r="J60" s="22">
        <f t="shared" si="1"/>
        <v>0</v>
      </c>
      <c r="K60" s="22"/>
    </row>
    <row r="61" spans="1:11" ht="12">
      <c r="A61" s="1" t="str">
        <f>'TRB Record'!A61</f>
        <v>replicate 30</v>
      </c>
      <c r="C61" s="9">
        <f>'TRB Record'!C61</f>
        <v>0</v>
      </c>
      <c r="D61" s="42"/>
      <c r="F61" s="10"/>
      <c r="G61" s="10"/>
      <c r="H61" s="32" t="e">
        <f t="shared" si="0"/>
        <v>#DIV/0!</v>
      </c>
      <c r="J61" s="22">
        <f t="shared" si="1"/>
        <v>0</v>
      </c>
      <c r="K61" s="22">
        <f>AVERAGE(J60:J61)</f>
        <v>0</v>
      </c>
    </row>
  </sheetData>
  <sheetProtection sheet="1" objects="1" scenarios="1"/>
  <printOptions gridLines="1"/>
  <pageMargins left="0.75" right="0.75" top="1" bottom="1" header="0.5" footer="0.5"/>
  <pageSetup fitToHeight="5" fitToWidth="2" orientation="landscape" scale="75" r:id="rId1"/>
  <headerFooter alignWithMargins="0">
    <oddHeader>&amp;C&amp;A</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R64"/>
  <sheetViews>
    <sheetView zoomScalePageLayoutView="0" workbookViewId="0" topLeftCell="A1">
      <selection activeCell="H7" sqref="H7"/>
    </sheetView>
  </sheetViews>
  <sheetFormatPr defaultColWidth="10.8515625" defaultRowHeight="12.75"/>
  <cols>
    <col min="1" max="1" width="10.8515625" style="1" customWidth="1"/>
    <col min="2" max="2" width="18.421875" style="2" bestFit="1" customWidth="1"/>
    <col min="3" max="3" width="15.421875" style="1" customWidth="1"/>
    <col min="4" max="5" width="9.28125" style="28" customWidth="1"/>
    <col min="6" max="6" width="6.57421875" style="49" customWidth="1"/>
    <col min="7" max="7" width="7.140625" style="2" customWidth="1"/>
    <col min="8" max="8" width="7.00390625" style="2" customWidth="1"/>
    <col min="9" max="9" width="6.57421875" style="13" customWidth="1"/>
    <col min="10" max="12" width="6.57421875" style="2" customWidth="1"/>
    <col min="13" max="13" width="6.28125" style="3" customWidth="1"/>
    <col min="14" max="18" width="6.28125" style="1" customWidth="1"/>
    <col min="19" max="16384" width="10.8515625" style="5" customWidth="1"/>
  </cols>
  <sheetData>
    <row r="1" spans="2:18" s="1" customFormat="1" ht="12.75" customHeight="1">
      <c r="B1" s="79"/>
      <c r="D1" s="118" t="s">
        <v>78</v>
      </c>
      <c r="E1" s="118"/>
      <c r="F1" s="119"/>
      <c r="G1" s="121" t="s">
        <v>46</v>
      </c>
      <c r="H1" s="122"/>
      <c r="I1" s="122"/>
      <c r="J1" s="122"/>
      <c r="K1" s="122"/>
      <c r="L1" s="123"/>
      <c r="M1" s="33"/>
      <c r="N1" s="116"/>
      <c r="O1" s="117"/>
      <c r="P1" s="117"/>
      <c r="Q1" s="117"/>
      <c r="R1" s="117"/>
    </row>
    <row r="2" spans="4:18" ht="12">
      <c r="D2" s="29"/>
      <c r="E2" s="29"/>
      <c r="F2" s="30"/>
      <c r="G2" s="120" t="s">
        <v>80</v>
      </c>
      <c r="H2" s="120"/>
      <c r="I2" s="124"/>
      <c r="J2" s="125"/>
      <c r="K2" s="125"/>
      <c r="L2" s="126"/>
      <c r="M2" s="71"/>
      <c r="N2" s="37"/>
      <c r="O2" s="34"/>
      <c r="P2" s="34"/>
      <c r="Q2" s="34"/>
      <c r="R2" s="34"/>
    </row>
    <row r="3" spans="1:18" s="6" customFormat="1" ht="90.75" customHeight="1">
      <c r="A3" s="6" t="s">
        <v>0</v>
      </c>
      <c r="B3" s="76" t="s">
        <v>47</v>
      </c>
      <c r="C3" s="6" t="s">
        <v>38</v>
      </c>
      <c r="D3" s="73" t="s">
        <v>57</v>
      </c>
      <c r="E3" s="77" t="s">
        <v>77</v>
      </c>
      <c r="F3" s="7" t="s">
        <v>48</v>
      </c>
      <c r="G3" s="73" t="s">
        <v>49</v>
      </c>
      <c r="H3" s="73" t="s">
        <v>50</v>
      </c>
      <c r="I3" s="78" t="s">
        <v>51</v>
      </c>
      <c r="J3" s="73" t="s">
        <v>52</v>
      </c>
      <c r="K3" s="73" t="s">
        <v>53</v>
      </c>
      <c r="L3" s="73" t="s">
        <v>54</v>
      </c>
      <c r="M3" s="26" t="s">
        <v>49</v>
      </c>
      <c r="N3" s="6" t="s">
        <v>50</v>
      </c>
      <c r="O3" s="6" t="s">
        <v>51</v>
      </c>
      <c r="P3" s="6" t="s">
        <v>52</v>
      </c>
      <c r="Q3" s="6" t="s">
        <v>53</v>
      </c>
      <c r="R3" s="6" t="s">
        <v>54</v>
      </c>
    </row>
    <row r="4" spans="1:18" ht="12">
      <c r="A4" s="1">
        <f>'TRB Record'!A2</f>
        <v>1</v>
      </c>
      <c r="C4" s="1">
        <f>'TRB Record'!C2</f>
        <v>0</v>
      </c>
      <c r="D4" s="10">
        <v>1</v>
      </c>
      <c r="E4" s="10"/>
      <c r="F4" s="32">
        <f>(D4+E4)/D4</f>
        <v>1</v>
      </c>
      <c r="H4" s="10"/>
      <c r="I4" s="39"/>
      <c r="J4" s="10"/>
      <c r="K4" s="10"/>
      <c r="L4" s="10"/>
      <c r="M4" s="22">
        <f aca="true" t="shared" si="0" ref="M4:R4">$F4*G4</f>
        <v>0</v>
      </c>
      <c r="N4" s="22">
        <f t="shared" si="0"/>
        <v>0</v>
      </c>
      <c r="O4" s="22">
        <f t="shared" si="0"/>
        <v>0</v>
      </c>
      <c r="P4" s="22">
        <f t="shared" si="0"/>
        <v>0</v>
      </c>
      <c r="Q4" s="22">
        <f t="shared" si="0"/>
        <v>0</v>
      </c>
      <c r="R4" s="22">
        <f t="shared" si="0"/>
        <v>0</v>
      </c>
    </row>
    <row r="5" spans="1:18" ht="12">
      <c r="A5" s="1" t="str">
        <f>'TRB Record'!A3</f>
        <v>replicate 1</v>
      </c>
      <c r="C5" s="1">
        <f>'TRB Record'!C3</f>
        <v>0</v>
      </c>
      <c r="D5" s="10">
        <v>1</v>
      </c>
      <c r="E5" s="10"/>
      <c r="F5" s="32">
        <f aca="true" t="shared" si="1" ref="F5:F63">(D5+E5)/D5</f>
        <v>1</v>
      </c>
      <c r="H5" s="10"/>
      <c r="I5" s="39"/>
      <c r="J5" s="10"/>
      <c r="K5" s="10"/>
      <c r="L5" s="10"/>
      <c r="M5" s="22">
        <f aca="true" t="shared" si="2" ref="M5:M63">$F5*G5</f>
        <v>0</v>
      </c>
      <c r="N5" s="22">
        <f aca="true" t="shared" si="3" ref="N5:N63">$F5*H5</f>
        <v>0</v>
      </c>
      <c r="O5" s="22">
        <f aca="true" t="shared" si="4" ref="O5:O63">$F5*I5</f>
        <v>0</v>
      </c>
      <c r="P5" s="22">
        <f aca="true" t="shared" si="5" ref="P5:P63">$F5*J5</f>
        <v>0</v>
      </c>
      <c r="Q5" s="22">
        <f aca="true" t="shared" si="6" ref="Q5:Q63">$F5*K5</f>
        <v>0</v>
      </c>
      <c r="R5" s="22">
        <f aca="true" t="shared" si="7" ref="R5:R63">$F5*L5</f>
        <v>0</v>
      </c>
    </row>
    <row r="6" spans="1:18" ht="12">
      <c r="A6" s="1">
        <f>'TRB Record'!A4</f>
        <v>2</v>
      </c>
      <c r="C6" s="1">
        <f>'TRB Record'!C4</f>
        <v>0</v>
      </c>
      <c r="D6" s="10">
        <v>1</v>
      </c>
      <c r="E6" s="10"/>
      <c r="F6" s="32">
        <f t="shared" si="1"/>
        <v>1</v>
      </c>
      <c r="H6" s="10"/>
      <c r="I6" s="39"/>
      <c r="J6" s="10"/>
      <c r="K6" s="10"/>
      <c r="L6" s="10"/>
      <c r="M6" s="22">
        <f t="shared" si="2"/>
        <v>0</v>
      </c>
      <c r="N6" s="22">
        <f t="shared" si="3"/>
        <v>0</v>
      </c>
      <c r="O6" s="22">
        <f t="shared" si="4"/>
        <v>0</v>
      </c>
      <c r="P6" s="22">
        <f t="shared" si="5"/>
        <v>0</v>
      </c>
      <c r="Q6" s="22">
        <f t="shared" si="6"/>
        <v>0</v>
      </c>
      <c r="R6" s="22">
        <f t="shared" si="7"/>
        <v>0</v>
      </c>
    </row>
    <row r="7" spans="1:18" ht="12">
      <c r="A7" s="1" t="str">
        <f>'TRB Record'!A5</f>
        <v>replicate 2</v>
      </c>
      <c r="C7" s="1">
        <f>'TRB Record'!C5</f>
        <v>0</v>
      </c>
      <c r="D7" s="10">
        <v>1</v>
      </c>
      <c r="E7" s="10"/>
      <c r="F7" s="32">
        <f t="shared" si="1"/>
        <v>1</v>
      </c>
      <c r="H7" s="10"/>
      <c r="I7" s="39"/>
      <c r="J7" s="10"/>
      <c r="K7" s="10"/>
      <c r="L7" s="10"/>
      <c r="M7" s="22">
        <f t="shared" si="2"/>
        <v>0</v>
      </c>
      <c r="N7" s="22">
        <f t="shared" si="3"/>
        <v>0</v>
      </c>
      <c r="O7" s="22">
        <f t="shared" si="4"/>
        <v>0</v>
      </c>
      <c r="P7" s="22">
        <f t="shared" si="5"/>
        <v>0</v>
      </c>
      <c r="Q7" s="22">
        <f t="shared" si="6"/>
        <v>0</v>
      </c>
      <c r="R7" s="22">
        <f t="shared" si="7"/>
        <v>0</v>
      </c>
    </row>
    <row r="8" spans="1:18" ht="12">
      <c r="A8" s="1">
        <f>'TRB Record'!A6</f>
        <v>3</v>
      </c>
      <c r="C8" s="1">
        <f>'TRB Record'!C6</f>
        <v>0</v>
      </c>
      <c r="D8" s="10">
        <v>1</v>
      </c>
      <c r="E8" s="10"/>
      <c r="F8" s="32">
        <f t="shared" si="1"/>
        <v>1</v>
      </c>
      <c r="H8" s="10"/>
      <c r="I8" s="39"/>
      <c r="J8" s="10"/>
      <c r="K8" s="10"/>
      <c r="L8" s="10"/>
      <c r="M8" s="22">
        <f t="shared" si="2"/>
        <v>0</v>
      </c>
      <c r="N8" s="22">
        <f t="shared" si="3"/>
        <v>0</v>
      </c>
      <c r="O8" s="22">
        <f t="shared" si="4"/>
        <v>0</v>
      </c>
      <c r="P8" s="22">
        <f t="shared" si="5"/>
        <v>0</v>
      </c>
      <c r="Q8" s="22">
        <f t="shared" si="6"/>
        <v>0</v>
      </c>
      <c r="R8" s="22">
        <f t="shared" si="7"/>
        <v>0</v>
      </c>
    </row>
    <row r="9" spans="1:18" ht="12">
      <c r="A9" s="1" t="str">
        <f>'TRB Record'!A7</f>
        <v>replicate 3</v>
      </c>
      <c r="C9" s="1">
        <f>'TRB Record'!C7</f>
        <v>0</v>
      </c>
      <c r="D9" s="10">
        <v>1</v>
      </c>
      <c r="E9" s="10"/>
      <c r="F9" s="32">
        <f t="shared" si="1"/>
        <v>1</v>
      </c>
      <c r="H9" s="10"/>
      <c r="I9" s="39"/>
      <c r="J9" s="10"/>
      <c r="K9" s="10"/>
      <c r="L9" s="10"/>
      <c r="M9" s="22">
        <f t="shared" si="2"/>
        <v>0</v>
      </c>
      <c r="N9" s="22">
        <f t="shared" si="3"/>
        <v>0</v>
      </c>
      <c r="O9" s="22">
        <f t="shared" si="4"/>
        <v>0</v>
      </c>
      <c r="P9" s="22">
        <f t="shared" si="5"/>
        <v>0</v>
      </c>
      <c r="Q9" s="22">
        <f t="shared" si="6"/>
        <v>0</v>
      </c>
      <c r="R9" s="22">
        <f t="shared" si="7"/>
        <v>0</v>
      </c>
    </row>
    <row r="10" spans="1:18" ht="12">
      <c r="A10" s="1">
        <f>'TRB Record'!A8</f>
        <v>4</v>
      </c>
      <c r="C10" s="1">
        <f>'TRB Record'!C8</f>
        <v>0</v>
      </c>
      <c r="D10" s="10">
        <v>1</v>
      </c>
      <c r="E10" s="10"/>
      <c r="F10" s="32">
        <f t="shared" si="1"/>
        <v>1</v>
      </c>
      <c r="H10" s="10"/>
      <c r="I10" s="39"/>
      <c r="J10" s="10"/>
      <c r="K10" s="10"/>
      <c r="L10" s="10"/>
      <c r="M10" s="22">
        <f t="shared" si="2"/>
        <v>0</v>
      </c>
      <c r="N10" s="22">
        <f t="shared" si="3"/>
        <v>0</v>
      </c>
      <c r="O10" s="22">
        <f t="shared" si="4"/>
        <v>0</v>
      </c>
      <c r="P10" s="22">
        <f t="shared" si="5"/>
        <v>0</v>
      </c>
      <c r="Q10" s="22">
        <f t="shared" si="6"/>
        <v>0</v>
      </c>
      <c r="R10" s="22">
        <f t="shared" si="7"/>
        <v>0</v>
      </c>
    </row>
    <row r="11" spans="1:18" ht="12">
      <c r="A11" s="1" t="str">
        <f>'TRB Record'!A9</f>
        <v>replicate 4</v>
      </c>
      <c r="C11" s="1">
        <f>'TRB Record'!C9</f>
        <v>0</v>
      </c>
      <c r="D11" s="10">
        <v>1</v>
      </c>
      <c r="E11" s="10"/>
      <c r="F11" s="32">
        <f t="shared" si="1"/>
        <v>1</v>
      </c>
      <c r="H11" s="10"/>
      <c r="I11" s="39"/>
      <c r="J11" s="10"/>
      <c r="K11" s="10"/>
      <c r="L11" s="10"/>
      <c r="M11" s="22">
        <f t="shared" si="2"/>
        <v>0</v>
      </c>
      <c r="N11" s="22">
        <f t="shared" si="3"/>
        <v>0</v>
      </c>
      <c r="O11" s="22">
        <f t="shared" si="4"/>
        <v>0</v>
      </c>
      <c r="P11" s="22">
        <f t="shared" si="5"/>
        <v>0</v>
      </c>
      <c r="Q11" s="22">
        <f t="shared" si="6"/>
        <v>0</v>
      </c>
      <c r="R11" s="22">
        <f t="shared" si="7"/>
        <v>0</v>
      </c>
    </row>
    <row r="12" spans="1:18" ht="12">
      <c r="A12" s="1">
        <f>'TRB Record'!A10</f>
        <v>5</v>
      </c>
      <c r="C12" s="1">
        <f>'TRB Record'!C10</f>
        <v>0</v>
      </c>
      <c r="D12" s="10">
        <v>1</v>
      </c>
      <c r="E12" s="10"/>
      <c r="F12" s="32">
        <f t="shared" si="1"/>
        <v>1</v>
      </c>
      <c r="H12" s="10"/>
      <c r="I12" s="39"/>
      <c r="J12" s="10"/>
      <c r="K12" s="10"/>
      <c r="L12" s="10"/>
      <c r="M12" s="22">
        <f t="shared" si="2"/>
        <v>0</v>
      </c>
      <c r="N12" s="22">
        <f t="shared" si="3"/>
        <v>0</v>
      </c>
      <c r="O12" s="22">
        <f t="shared" si="4"/>
        <v>0</v>
      </c>
      <c r="P12" s="22">
        <f t="shared" si="5"/>
        <v>0</v>
      </c>
      <c r="Q12" s="22">
        <f t="shared" si="6"/>
        <v>0</v>
      </c>
      <c r="R12" s="22">
        <f t="shared" si="7"/>
        <v>0</v>
      </c>
    </row>
    <row r="13" spans="1:18" ht="12">
      <c r="A13" s="1" t="str">
        <f>'TRB Record'!A11</f>
        <v>replicate 5</v>
      </c>
      <c r="C13" s="1">
        <f>'TRB Record'!C11</f>
        <v>0</v>
      </c>
      <c r="D13" s="10">
        <v>1</v>
      </c>
      <c r="E13" s="10"/>
      <c r="F13" s="32">
        <f t="shared" si="1"/>
        <v>1</v>
      </c>
      <c r="H13" s="10"/>
      <c r="I13" s="39"/>
      <c r="J13" s="10"/>
      <c r="K13" s="10"/>
      <c r="L13" s="10"/>
      <c r="M13" s="22">
        <f t="shared" si="2"/>
        <v>0</v>
      </c>
      <c r="N13" s="22">
        <f t="shared" si="3"/>
        <v>0</v>
      </c>
      <c r="O13" s="22">
        <f t="shared" si="4"/>
        <v>0</v>
      </c>
      <c r="P13" s="22">
        <f t="shared" si="5"/>
        <v>0</v>
      </c>
      <c r="Q13" s="22">
        <f t="shared" si="6"/>
        <v>0</v>
      </c>
      <c r="R13" s="22">
        <f t="shared" si="7"/>
        <v>0</v>
      </c>
    </row>
    <row r="14" spans="1:18" ht="12">
      <c r="A14" s="1">
        <f>'TRB Record'!A12</f>
        <v>6</v>
      </c>
      <c r="C14" s="1">
        <f>'TRB Record'!C12</f>
        <v>0</v>
      </c>
      <c r="D14" s="10">
        <v>1</v>
      </c>
      <c r="E14" s="10"/>
      <c r="F14" s="32">
        <f t="shared" si="1"/>
        <v>1</v>
      </c>
      <c r="H14" s="10"/>
      <c r="I14" s="39"/>
      <c r="J14" s="10"/>
      <c r="K14" s="10"/>
      <c r="L14" s="10"/>
      <c r="M14" s="22">
        <f t="shared" si="2"/>
        <v>0</v>
      </c>
      <c r="N14" s="22">
        <f t="shared" si="3"/>
        <v>0</v>
      </c>
      <c r="O14" s="22">
        <f t="shared" si="4"/>
        <v>0</v>
      </c>
      <c r="P14" s="22">
        <f t="shared" si="5"/>
        <v>0</v>
      </c>
      <c r="Q14" s="22">
        <f t="shared" si="6"/>
        <v>0</v>
      </c>
      <c r="R14" s="22">
        <f t="shared" si="7"/>
        <v>0</v>
      </c>
    </row>
    <row r="15" spans="1:18" ht="12">
      <c r="A15" s="1" t="str">
        <f>'TRB Record'!A13</f>
        <v>replicate 6</v>
      </c>
      <c r="C15" s="1">
        <f>'TRB Record'!C13</f>
        <v>0</v>
      </c>
      <c r="D15" s="10">
        <v>1</v>
      </c>
      <c r="E15" s="10"/>
      <c r="F15" s="32">
        <f t="shared" si="1"/>
        <v>1</v>
      </c>
      <c r="H15" s="10"/>
      <c r="I15" s="39"/>
      <c r="J15" s="10"/>
      <c r="K15" s="10"/>
      <c r="L15" s="10"/>
      <c r="M15" s="22">
        <f t="shared" si="2"/>
        <v>0</v>
      </c>
      <c r="N15" s="22">
        <f t="shared" si="3"/>
        <v>0</v>
      </c>
      <c r="O15" s="22">
        <f t="shared" si="4"/>
        <v>0</v>
      </c>
      <c r="P15" s="22">
        <f t="shared" si="5"/>
        <v>0</v>
      </c>
      <c r="Q15" s="22">
        <f t="shared" si="6"/>
        <v>0</v>
      </c>
      <c r="R15" s="22">
        <f t="shared" si="7"/>
        <v>0</v>
      </c>
    </row>
    <row r="16" spans="1:18" ht="12">
      <c r="A16" s="1">
        <f>'TRB Record'!A14</f>
        <v>7</v>
      </c>
      <c r="C16" s="1">
        <f>'TRB Record'!C14</f>
        <v>0</v>
      </c>
      <c r="D16" s="10">
        <v>1</v>
      </c>
      <c r="E16" s="10"/>
      <c r="F16" s="32">
        <f t="shared" si="1"/>
        <v>1</v>
      </c>
      <c r="H16" s="10"/>
      <c r="I16" s="39"/>
      <c r="J16" s="10"/>
      <c r="K16" s="10"/>
      <c r="L16" s="10"/>
      <c r="M16" s="22">
        <f t="shared" si="2"/>
        <v>0</v>
      </c>
      <c r="N16" s="22">
        <f t="shared" si="3"/>
        <v>0</v>
      </c>
      <c r="O16" s="22">
        <f t="shared" si="4"/>
        <v>0</v>
      </c>
      <c r="P16" s="22">
        <f t="shared" si="5"/>
        <v>0</v>
      </c>
      <c r="Q16" s="22">
        <f t="shared" si="6"/>
        <v>0</v>
      </c>
      <c r="R16" s="22">
        <f t="shared" si="7"/>
        <v>0</v>
      </c>
    </row>
    <row r="17" spans="1:18" ht="12">
      <c r="A17" s="1" t="str">
        <f>'TRB Record'!A15</f>
        <v>replicate 7</v>
      </c>
      <c r="C17" s="1">
        <f>'TRB Record'!C15</f>
        <v>0</v>
      </c>
      <c r="D17" s="10">
        <v>1</v>
      </c>
      <c r="E17" s="10"/>
      <c r="F17" s="32">
        <f t="shared" si="1"/>
        <v>1</v>
      </c>
      <c r="H17" s="10"/>
      <c r="I17" s="39"/>
      <c r="J17" s="10"/>
      <c r="K17" s="10"/>
      <c r="L17" s="10"/>
      <c r="M17" s="22">
        <f t="shared" si="2"/>
        <v>0</v>
      </c>
      <c r="N17" s="22">
        <f t="shared" si="3"/>
        <v>0</v>
      </c>
      <c r="O17" s="22">
        <f t="shared" si="4"/>
        <v>0</v>
      </c>
      <c r="P17" s="22">
        <f t="shared" si="5"/>
        <v>0</v>
      </c>
      <c r="Q17" s="22">
        <f t="shared" si="6"/>
        <v>0</v>
      </c>
      <c r="R17" s="22">
        <f t="shared" si="7"/>
        <v>0</v>
      </c>
    </row>
    <row r="18" spans="1:18" ht="12">
      <c r="A18" s="1">
        <f>'TRB Record'!A16</f>
        <v>8</v>
      </c>
      <c r="C18" s="1">
        <f>'TRB Record'!C16</f>
        <v>0</v>
      </c>
      <c r="D18" s="10">
        <v>1</v>
      </c>
      <c r="E18" s="10"/>
      <c r="F18" s="32">
        <f t="shared" si="1"/>
        <v>1</v>
      </c>
      <c r="H18" s="10"/>
      <c r="I18" s="39"/>
      <c r="J18" s="10"/>
      <c r="K18" s="10"/>
      <c r="L18" s="10"/>
      <c r="M18" s="22">
        <f t="shared" si="2"/>
        <v>0</v>
      </c>
      <c r="N18" s="22">
        <f t="shared" si="3"/>
        <v>0</v>
      </c>
      <c r="O18" s="22">
        <f t="shared" si="4"/>
        <v>0</v>
      </c>
      <c r="P18" s="22">
        <f t="shared" si="5"/>
        <v>0</v>
      </c>
      <c r="Q18" s="22">
        <f t="shared" si="6"/>
        <v>0</v>
      </c>
      <c r="R18" s="22">
        <f t="shared" si="7"/>
        <v>0</v>
      </c>
    </row>
    <row r="19" spans="1:18" ht="12">
      <c r="A19" s="1" t="str">
        <f>'TRB Record'!A17</f>
        <v>replicate 8</v>
      </c>
      <c r="C19" s="1">
        <f>'TRB Record'!C17</f>
        <v>0</v>
      </c>
      <c r="D19" s="10">
        <v>1</v>
      </c>
      <c r="E19" s="10"/>
      <c r="F19" s="32">
        <f t="shared" si="1"/>
        <v>1</v>
      </c>
      <c r="H19" s="10"/>
      <c r="I19" s="39"/>
      <c r="J19" s="10"/>
      <c r="K19" s="10"/>
      <c r="L19" s="10"/>
      <c r="M19" s="22">
        <f t="shared" si="2"/>
        <v>0</v>
      </c>
      <c r="N19" s="22">
        <f t="shared" si="3"/>
        <v>0</v>
      </c>
      <c r="O19" s="22">
        <f t="shared" si="4"/>
        <v>0</v>
      </c>
      <c r="P19" s="22">
        <f t="shared" si="5"/>
        <v>0</v>
      </c>
      <c r="Q19" s="22">
        <f t="shared" si="6"/>
        <v>0</v>
      </c>
      <c r="R19" s="22">
        <f t="shared" si="7"/>
        <v>0</v>
      </c>
    </row>
    <row r="20" spans="1:18" ht="12">
      <c r="A20" s="1">
        <f>'TRB Record'!A18</f>
        <v>9</v>
      </c>
      <c r="C20" s="1">
        <f>'TRB Record'!C18</f>
        <v>0</v>
      </c>
      <c r="D20" s="10">
        <v>1</v>
      </c>
      <c r="E20" s="10"/>
      <c r="F20" s="32">
        <f t="shared" si="1"/>
        <v>1</v>
      </c>
      <c r="H20" s="10"/>
      <c r="I20" s="39"/>
      <c r="J20" s="10"/>
      <c r="K20" s="10"/>
      <c r="L20" s="10"/>
      <c r="M20" s="22">
        <f t="shared" si="2"/>
        <v>0</v>
      </c>
      <c r="N20" s="22">
        <f t="shared" si="3"/>
        <v>0</v>
      </c>
      <c r="O20" s="22">
        <f t="shared" si="4"/>
        <v>0</v>
      </c>
      <c r="P20" s="22">
        <f t="shared" si="5"/>
        <v>0</v>
      </c>
      <c r="Q20" s="22">
        <f t="shared" si="6"/>
        <v>0</v>
      </c>
      <c r="R20" s="22">
        <f t="shared" si="7"/>
        <v>0</v>
      </c>
    </row>
    <row r="21" spans="1:18" ht="12">
      <c r="A21" s="1" t="str">
        <f>'TRB Record'!A19</f>
        <v>replicate 9</v>
      </c>
      <c r="C21" s="1">
        <f>'TRB Record'!C19</f>
        <v>0</v>
      </c>
      <c r="D21" s="10">
        <v>1</v>
      </c>
      <c r="E21" s="10"/>
      <c r="F21" s="32">
        <f t="shared" si="1"/>
        <v>1</v>
      </c>
      <c r="H21" s="10"/>
      <c r="I21" s="39"/>
      <c r="J21" s="10"/>
      <c r="K21" s="10"/>
      <c r="L21" s="10"/>
      <c r="M21" s="22">
        <f t="shared" si="2"/>
        <v>0</v>
      </c>
      <c r="N21" s="22">
        <f t="shared" si="3"/>
        <v>0</v>
      </c>
      <c r="O21" s="22">
        <f t="shared" si="4"/>
        <v>0</v>
      </c>
      <c r="P21" s="22">
        <f t="shared" si="5"/>
        <v>0</v>
      </c>
      <c r="Q21" s="22">
        <f t="shared" si="6"/>
        <v>0</v>
      </c>
      <c r="R21" s="22">
        <f t="shared" si="7"/>
        <v>0</v>
      </c>
    </row>
    <row r="22" spans="1:18" ht="12">
      <c r="A22" s="1">
        <f>'TRB Record'!A20</f>
        <v>10</v>
      </c>
      <c r="C22" s="1">
        <f>'TRB Record'!C20</f>
        <v>0</v>
      </c>
      <c r="D22" s="10">
        <v>1</v>
      </c>
      <c r="E22" s="10"/>
      <c r="F22" s="32">
        <f t="shared" si="1"/>
        <v>1</v>
      </c>
      <c r="H22" s="10"/>
      <c r="I22" s="39"/>
      <c r="J22" s="10"/>
      <c r="K22" s="10"/>
      <c r="L22" s="10"/>
      <c r="M22" s="22">
        <f t="shared" si="2"/>
        <v>0</v>
      </c>
      <c r="N22" s="22">
        <f t="shared" si="3"/>
        <v>0</v>
      </c>
      <c r="O22" s="22">
        <f t="shared" si="4"/>
        <v>0</v>
      </c>
      <c r="P22" s="22">
        <f t="shared" si="5"/>
        <v>0</v>
      </c>
      <c r="Q22" s="22">
        <f t="shared" si="6"/>
        <v>0</v>
      </c>
      <c r="R22" s="22">
        <f t="shared" si="7"/>
        <v>0</v>
      </c>
    </row>
    <row r="23" spans="1:18" ht="12">
      <c r="A23" s="1" t="str">
        <f>'TRB Record'!A21</f>
        <v>replicate 10</v>
      </c>
      <c r="C23" s="1">
        <f>'TRB Record'!C21</f>
        <v>0</v>
      </c>
      <c r="D23" s="10">
        <v>1</v>
      </c>
      <c r="E23" s="10"/>
      <c r="F23" s="32">
        <f t="shared" si="1"/>
        <v>1</v>
      </c>
      <c r="H23" s="10"/>
      <c r="I23" s="39"/>
      <c r="J23" s="10"/>
      <c r="K23" s="10"/>
      <c r="L23" s="10"/>
      <c r="M23" s="22">
        <f t="shared" si="2"/>
        <v>0</v>
      </c>
      <c r="N23" s="22">
        <f t="shared" si="3"/>
        <v>0</v>
      </c>
      <c r="O23" s="22">
        <f t="shared" si="4"/>
        <v>0</v>
      </c>
      <c r="P23" s="22">
        <f t="shared" si="5"/>
        <v>0</v>
      </c>
      <c r="Q23" s="22">
        <f t="shared" si="6"/>
        <v>0</v>
      </c>
      <c r="R23" s="22">
        <f t="shared" si="7"/>
        <v>0</v>
      </c>
    </row>
    <row r="24" spans="1:18" ht="12">
      <c r="A24" s="1">
        <f>'TRB Record'!A22</f>
        <v>11</v>
      </c>
      <c r="C24" s="1">
        <f>'TRB Record'!C22</f>
        <v>0</v>
      </c>
      <c r="D24" s="10">
        <v>1</v>
      </c>
      <c r="E24" s="10"/>
      <c r="F24" s="32">
        <f t="shared" si="1"/>
        <v>1</v>
      </c>
      <c r="H24" s="10"/>
      <c r="I24" s="39"/>
      <c r="J24" s="10"/>
      <c r="K24" s="10"/>
      <c r="L24" s="10"/>
      <c r="M24" s="22">
        <f t="shared" si="2"/>
        <v>0</v>
      </c>
      <c r="N24" s="22">
        <f t="shared" si="3"/>
        <v>0</v>
      </c>
      <c r="O24" s="22">
        <f t="shared" si="4"/>
        <v>0</v>
      </c>
      <c r="P24" s="22">
        <f t="shared" si="5"/>
        <v>0</v>
      </c>
      <c r="Q24" s="22">
        <f t="shared" si="6"/>
        <v>0</v>
      </c>
      <c r="R24" s="22">
        <f t="shared" si="7"/>
        <v>0</v>
      </c>
    </row>
    <row r="25" spans="1:18" s="12" customFormat="1" ht="12">
      <c r="A25" s="19" t="str">
        <f>'TRB Record'!A23</f>
        <v>replicate 11</v>
      </c>
      <c r="B25" s="2"/>
      <c r="C25" s="1">
        <f>'TRB Record'!C23</f>
        <v>0</v>
      </c>
      <c r="D25" s="10">
        <v>1</v>
      </c>
      <c r="E25" s="10"/>
      <c r="F25" s="32">
        <f t="shared" si="1"/>
        <v>1</v>
      </c>
      <c r="G25" s="2"/>
      <c r="H25" s="10"/>
      <c r="I25" s="39"/>
      <c r="J25" s="10"/>
      <c r="K25" s="10"/>
      <c r="L25" s="10"/>
      <c r="M25" s="22">
        <f t="shared" si="2"/>
        <v>0</v>
      </c>
      <c r="N25" s="22">
        <f t="shared" si="3"/>
        <v>0</v>
      </c>
      <c r="O25" s="22">
        <f t="shared" si="4"/>
        <v>0</v>
      </c>
      <c r="P25" s="22">
        <f t="shared" si="5"/>
        <v>0</v>
      </c>
      <c r="Q25" s="22">
        <f t="shared" si="6"/>
        <v>0</v>
      </c>
      <c r="R25" s="22">
        <f t="shared" si="7"/>
        <v>0</v>
      </c>
    </row>
    <row r="26" spans="1:18" ht="12">
      <c r="A26" s="1">
        <f>'TRB Record'!A24</f>
        <v>12</v>
      </c>
      <c r="C26" s="1">
        <f>'TRB Record'!C24</f>
        <v>0</v>
      </c>
      <c r="D26" s="10">
        <v>1</v>
      </c>
      <c r="E26" s="10"/>
      <c r="F26" s="32">
        <f t="shared" si="1"/>
        <v>1</v>
      </c>
      <c r="H26" s="10"/>
      <c r="I26" s="39"/>
      <c r="J26" s="10"/>
      <c r="K26" s="10"/>
      <c r="L26" s="10"/>
      <c r="M26" s="22">
        <f t="shared" si="2"/>
        <v>0</v>
      </c>
      <c r="N26" s="22">
        <f t="shared" si="3"/>
        <v>0</v>
      </c>
      <c r="O26" s="22">
        <f t="shared" si="4"/>
        <v>0</v>
      </c>
      <c r="P26" s="22">
        <f t="shared" si="5"/>
        <v>0</v>
      </c>
      <c r="Q26" s="22">
        <f t="shared" si="6"/>
        <v>0</v>
      </c>
      <c r="R26" s="22">
        <f t="shared" si="7"/>
        <v>0</v>
      </c>
    </row>
    <row r="27" spans="1:18" ht="12">
      <c r="A27" s="1" t="str">
        <f>'TRB Record'!A25</f>
        <v>replicate 12</v>
      </c>
      <c r="C27" s="1">
        <f>'TRB Record'!C25</f>
        <v>0</v>
      </c>
      <c r="D27" s="10">
        <v>1</v>
      </c>
      <c r="E27" s="10"/>
      <c r="F27" s="32">
        <f t="shared" si="1"/>
        <v>1</v>
      </c>
      <c r="H27" s="10"/>
      <c r="I27" s="39"/>
      <c r="J27" s="10"/>
      <c r="K27" s="10"/>
      <c r="L27" s="10"/>
      <c r="M27" s="22">
        <f t="shared" si="2"/>
        <v>0</v>
      </c>
      <c r="N27" s="22">
        <f t="shared" si="3"/>
        <v>0</v>
      </c>
      <c r="O27" s="22">
        <f t="shared" si="4"/>
        <v>0</v>
      </c>
      <c r="P27" s="22">
        <f t="shared" si="5"/>
        <v>0</v>
      </c>
      <c r="Q27" s="22">
        <f t="shared" si="6"/>
        <v>0</v>
      </c>
      <c r="R27" s="22">
        <f t="shared" si="7"/>
        <v>0</v>
      </c>
    </row>
    <row r="28" spans="1:18" ht="12">
      <c r="A28" s="1">
        <f>'TRB Record'!A26</f>
        <v>13</v>
      </c>
      <c r="C28" s="1">
        <f>'TRB Record'!C26</f>
        <v>0</v>
      </c>
      <c r="D28" s="10">
        <v>1</v>
      </c>
      <c r="E28" s="10"/>
      <c r="F28" s="32">
        <f t="shared" si="1"/>
        <v>1</v>
      </c>
      <c r="H28" s="10"/>
      <c r="I28" s="39"/>
      <c r="J28" s="10"/>
      <c r="K28" s="10"/>
      <c r="L28" s="10"/>
      <c r="M28" s="22">
        <f t="shared" si="2"/>
        <v>0</v>
      </c>
      <c r="N28" s="22">
        <f t="shared" si="3"/>
        <v>0</v>
      </c>
      <c r="O28" s="22">
        <f t="shared" si="4"/>
        <v>0</v>
      </c>
      <c r="P28" s="22">
        <f t="shared" si="5"/>
        <v>0</v>
      </c>
      <c r="Q28" s="22">
        <f t="shared" si="6"/>
        <v>0</v>
      </c>
      <c r="R28" s="22">
        <f t="shared" si="7"/>
        <v>0</v>
      </c>
    </row>
    <row r="29" spans="1:18" ht="12">
      <c r="A29" s="1" t="str">
        <f>'TRB Record'!A27</f>
        <v>replicate 13</v>
      </c>
      <c r="C29" s="1">
        <f>'TRB Record'!C27</f>
        <v>0</v>
      </c>
      <c r="D29" s="10">
        <v>1</v>
      </c>
      <c r="E29" s="10"/>
      <c r="F29" s="32">
        <f t="shared" si="1"/>
        <v>1</v>
      </c>
      <c r="H29" s="10"/>
      <c r="I29" s="39"/>
      <c r="J29" s="10"/>
      <c r="K29" s="10"/>
      <c r="L29" s="10"/>
      <c r="M29" s="22">
        <f t="shared" si="2"/>
        <v>0</v>
      </c>
      <c r="N29" s="22">
        <f t="shared" si="3"/>
        <v>0</v>
      </c>
      <c r="O29" s="22">
        <f t="shared" si="4"/>
        <v>0</v>
      </c>
      <c r="P29" s="22">
        <f t="shared" si="5"/>
        <v>0</v>
      </c>
      <c r="Q29" s="22">
        <f t="shared" si="6"/>
        <v>0</v>
      </c>
      <c r="R29" s="22">
        <f t="shared" si="7"/>
        <v>0</v>
      </c>
    </row>
    <row r="30" spans="1:18" ht="12">
      <c r="A30" s="1">
        <f>'TRB Record'!A28</f>
        <v>14</v>
      </c>
      <c r="C30" s="1">
        <f>'TRB Record'!C28</f>
        <v>0</v>
      </c>
      <c r="D30" s="10">
        <v>1</v>
      </c>
      <c r="E30" s="10"/>
      <c r="F30" s="32">
        <f t="shared" si="1"/>
        <v>1</v>
      </c>
      <c r="H30" s="10"/>
      <c r="I30" s="39"/>
      <c r="J30" s="10"/>
      <c r="K30" s="10"/>
      <c r="L30" s="10"/>
      <c r="M30" s="22">
        <f t="shared" si="2"/>
        <v>0</v>
      </c>
      <c r="N30" s="22">
        <f t="shared" si="3"/>
        <v>0</v>
      </c>
      <c r="O30" s="22">
        <f t="shared" si="4"/>
        <v>0</v>
      </c>
      <c r="P30" s="22">
        <f t="shared" si="5"/>
        <v>0</v>
      </c>
      <c r="Q30" s="22">
        <f t="shared" si="6"/>
        <v>0</v>
      </c>
      <c r="R30" s="22">
        <f t="shared" si="7"/>
        <v>0</v>
      </c>
    </row>
    <row r="31" spans="1:18" ht="12">
      <c r="A31" s="1" t="str">
        <f>'TRB Record'!A29</f>
        <v>replicate 14</v>
      </c>
      <c r="C31" s="1">
        <f>'TRB Record'!C29</f>
        <v>0</v>
      </c>
      <c r="D31" s="10">
        <v>1</v>
      </c>
      <c r="E31" s="10"/>
      <c r="F31" s="32">
        <f t="shared" si="1"/>
        <v>1</v>
      </c>
      <c r="H31" s="10"/>
      <c r="I31" s="39"/>
      <c r="J31" s="10"/>
      <c r="K31" s="10"/>
      <c r="L31" s="10"/>
      <c r="M31" s="22">
        <f t="shared" si="2"/>
        <v>0</v>
      </c>
      <c r="N31" s="22">
        <f t="shared" si="3"/>
        <v>0</v>
      </c>
      <c r="O31" s="22">
        <f t="shared" si="4"/>
        <v>0</v>
      </c>
      <c r="P31" s="22">
        <f t="shared" si="5"/>
        <v>0</v>
      </c>
      <c r="Q31" s="22">
        <f t="shared" si="6"/>
        <v>0</v>
      </c>
      <c r="R31" s="22">
        <f t="shared" si="7"/>
        <v>0</v>
      </c>
    </row>
    <row r="32" spans="1:18" ht="12">
      <c r="A32" s="1">
        <f>'TRB Record'!A30</f>
        <v>15</v>
      </c>
      <c r="C32" s="1">
        <f>'TRB Record'!C30</f>
        <v>0</v>
      </c>
      <c r="D32" s="10">
        <v>1</v>
      </c>
      <c r="E32" s="10"/>
      <c r="F32" s="32">
        <f t="shared" si="1"/>
        <v>1</v>
      </c>
      <c r="H32" s="10"/>
      <c r="I32" s="39"/>
      <c r="J32" s="10"/>
      <c r="K32" s="10"/>
      <c r="L32" s="10"/>
      <c r="M32" s="22">
        <f t="shared" si="2"/>
        <v>0</v>
      </c>
      <c r="N32" s="22">
        <f t="shared" si="3"/>
        <v>0</v>
      </c>
      <c r="O32" s="22">
        <f t="shared" si="4"/>
        <v>0</v>
      </c>
      <c r="P32" s="22">
        <f t="shared" si="5"/>
        <v>0</v>
      </c>
      <c r="Q32" s="22">
        <f t="shared" si="6"/>
        <v>0</v>
      </c>
      <c r="R32" s="22">
        <f t="shared" si="7"/>
        <v>0</v>
      </c>
    </row>
    <row r="33" spans="1:18" ht="12">
      <c r="A33" s="1" t="str">
        <f>'TRB Record'!A31</f>
        <v>replicate 15</v>
      </c>
      <c r="C33" s="1">
        <f>'TRB Record'!C31</f>
        <v>0</v>
      </c>
      <c r="D33" s="10">
        <v>1</v>
      </c>
      <c r="E33" s="10"/>
      <c r="F33" s="32">
        <f t="shared" si="1"/>
        <v>1</v>
      </c>
      <c r="H33" s="10"/>
      <c r="I33" s="39"/>
      <c r="J33" s="10"/>
      <c r="K33" s="10"/>
      <c r="L33" s="10"/>
      <c r="M33" s="22">
        <f t="shared" si="2"/>
        <v>0</v>
      </c>
      <c r="N33" s="22">
        <f t="shared" si="3"/>
        <v>0</v>
      </c>
      <c r="O33" s="22">
        <f t="shared" si="4"/>
        <v>0</v>
      </c>
      <c r="P33" s="22">
        <f t="shared" si="5"/>
        <v>0</v>
      </c>
      <c r="Q33" s="22">
        <f t="shared" si="6"/>
        <v>0</v>
      </c>
      <c r="R33" s="22">
        <f t="shared" si="7"/>
        <v>0</v>
      </c>
    </row>
    <row r="34" spans="1:18" ht="12">
      <c r="A34" s="1">
        <f>'TRB Record'!A32</f>
        <v>16</v>
      </c>
      <c r="C34" s="1">
        <f>'TRB Record'!C32</f>
        <v>0</v>
      </c>
      <c r="D34" s="10">
        <v>1</v>
      </c>
      <c r="E34" s="10"/>
      <c r="F34" s="32">
        <f t="shared" si="1"/>
        <v>1</v>
      </c>
      <c r="H34" s="10"/>
      <c r="I34" s="39"/>
      <c r="J34" s="10"/>
      <c r="K34" s="10"/>
      <c r="L34" s="10"/>
      <c r="M34" s="22">
        <f t="shared" si="2"/>
        <v>0</v>
      </c>
      <c r="N34" s="22">
        <f t="shared" si="3"/>
        <v>0</v>
      </c>
      <c r="O34" s="22">
        <f t="shared" si="4"/>
        <v>0</v>
      </c>
      <c r="P34" s="22">
        <f t="shared" si="5"/>
        <v>0</v>
      </c>
      <c r="Q34" s="22">
        <f t="shared" si="6"/>
        <v>0</v>
      </c>
      <c r="R34" s="22">
        <f t="shared" si="7"/>
        <v>0</v>
      </c>
    </row>
    <row r="35" spans="1:18" ht="12">
      <c r="A35" s="1" t="str">
        <f>'TRB Record'!A33</f>
        <v>replicate 16</v>
      </c>
      <c r="C35" s="1">
        <f>'TRB Record'!C33</f>
        <v>0</v>
      </c>
      <c r="D35" s="10">
        <v>1</v>
      </c>
      <c r="E35" s="10"/>
      <c r="F35" s="32">
        <f t="shared" si="1"/>
        <v>1</v>
      </c>
      <c r="H35" s="10"/>
      <c r="I35" s="39"/>
      <c r="J35" s="10"/>
      <c r="K35" s="10"/>
      <c r="L35" s="10"/>
      <c r="M35" s="22">
        <f t="shared" si="2"/>
        <v>0</v>
      </c>
      <c r="N35" s="22">
        <f t="shared" si="3"/>
        <v>0</v>
      </c>
      <c r="O35" s="22">
        <f t="shared" si="4"/>
        <v>0</v>
      </c>
      <c r="P35" s="22">
        <f t="shared" si="5"/>
        <v>0</v>
      </c>
      <c r="Q35" s="22">
        <f t="shared" si="6"/>
        <v>0</v>
      </c>
      <c r="R35" s="22">
        <f t="shared" si="7"/>
        <v>0</v>
      </c>
    </row>
    <row r="36" spans="1:18" ht="12">
      <c r="A36" s="1">
        <f>'TRB Record'!A34</f>
        <v>17</v>
      </c>
      <c r="C36" s="1">
        <f>'TRB Record'!C34</f>
        <v>0</v>
      </c>
      <c r="D36" s="10">
        <v>1</v>
      </c>
      <c r="E36" s="10"/>
      <c r="F36" s="32">
        <f t="shared" si="1"/>
        <v>1</v>
      </c>
      <c r="H36" s="10"/>
      <c r="I36" s="39"/>
      <c r="J36" s="10"/>
      <c r="K36" s="10"/>
      <c r="L36" s="10"/>
      <c r="M36" s="22">
        <f t="shared" si="2"/>
        <v>0</v>
      </c>
      <c r="N36" s="22">
        <f t="shared" si="3"/>
        <v>0</v>
      </c>
      <c r="O36" s="22">
        <f t="shared" si="4"/>
        <v>0</v>
      </c>
      <c r="P36" s="22">
        <f t="shared" si="5"/>
        <v>0</v>
      </c>
      <c r="Q36" s="22">
        <f t="shared" si="6"/>
        <v>0</v>
      </c>
      <c r="R36" s="22">
        <f t="shared" si="7"/>
        <v>0</v>
      </c>
    </row>
    <row r="37" spans="1:18" ht="12">
      <c r="A37" s="1" t="str">
        <f>'TRB Record'!A35</f>
        <v>replicate 17</v>
      </c>
      <c r="C37" s="1">
        <f>'TRB Record'!C35</f>
        <v>0</v>
      </c>
      <c r="D37" s="10">
        <v>1</v>
      </c>
      <c r="E37" s="10"/>
      <c r="F37" s="32">
        <f t="shared" si="1"/>
        <v>1</v>
      </c>
      <c r="H37" s="10"/>
      <c r="I37" s="39"/>
      <c r="J37" s="10"/>
      <c r="K37" s="10"/>
      <c r="L37" s="10"/>
      <c r="M37" s="22">
        <f t="shared" si="2"/>
        <v>0</v>
      </c>
      <c r="N37" s="22">
        <f t="shared" si="3"/>
        <v>0</v>
      </c>
      <c r="O37" s="22">
        <f t="shared" si="4"/>
        <v>0</v>
      </c>
      <c r="P37" s="22">
        <f t="shared" si="5"/>
        <v>0</v>
      </c>
      <c r="Q37" s="22">
        <f t="shared" si="6"/>
        <v>0</v>
      </c>
      <c r="R37" s="22">
        <f t="shared" si="7"/>
        <v>0</v>
      </c>
    </row>
    <row r="38" spans="1:18" ht="12">
      <c r="A38" s="1">
        <f>'TRB Record'!A36</f>
        <v>18</v>
      </c>
      <c r="C38" s="1">
        <f>'TRB Record'!C36</f>
        <v>0</v>
      </c>
      <c r="D38" s="10">
        <v>1</v>
      </c>
      <c r="E38" s="10"/>
      <c r="F38" s="32">
        <f t="shared" si="1"/>
        <v>1</v>
      </c>
      <c r="H38" s="10"/>
      <c r="I38" s="39"/>
      <c r="J38" s="10"/>
      <c r="K38" s="10"/>
      <c r="L38" s="10"/>
      <c r="M38" s="22">
        <f t="shared" si="2"/>
        <v>0</v>
      </c>
      <c r="N38" s="22">
        <f t="shared" si="3"/>
        <v>0</v>
      </c>
      <c r="O38" s="22">
        <f t="shared" si="4"/>
        <v>0</v>
      </c>
      <c r="P38" s="22">
        <f t="shared" si="5"/>
        <v>0</v>
      </c>
      <c r="Q38" s="22">
        <f t="shared" si="6"/>
        <v>0</v>
      </c>
      <c r="R38" s="22">
        <f t="shared" si="7"/>
        <v>0</v>
      </c>
    </row>
    <row r="39" spans="1:18" ht="12">
      <c r="A39" s="1" t="str">
        <f>'TRB Record'!A37</f>
        <v>replicate 18</v>
      </c>
      <c r="C39" s="1">
        <f>'TRB Record'!C37</f>
        <v>0</v>
      </c>
      <c r="D39" s="10">
        <v>1</v>
      </c>
      <c r="E39" s="10"/>
      <c r="F39" s="32">
        <f t="shared" si="1"/>
        <v>1</v>
      </c>
      <c r="H39" s="10"/>
      <c r="I39" s="39"/>
      <c r="J39" s="10"/>
      <c r="K39" s="10"/>
      <c r="L39" s="10"/>
      <c r="M39" s="22">
        <f t="shared" si="2"/>
        <v>0</v>
      </c>
      <c r="N39" s="22">
        <f t="shared" si="3"/>
        <v>0</v>
      </c>
      <c r="O39" s="22">
        <f t="shared" si="4"/>
        <v>0</v>
      </c>
      <c r="P39" s="22">
        <f t="shared" si="5"/>
        <v>0</v>
      </c>
      <c r="Q39" s="22">
        <f t="shared" si="6"/>
        <v>0</v>
      </c>
      <c r="R39" s="22">
        <f t="shared" si="7"/>
        <v>0</v>
      </c>
    </row>
    <row r="40" spans="1:18" ht="12">
      <c r="A40" s="1">
        <f>'TRB Record'!A38</f>
        <v>19</v>
      </c>
      <c r="C40" s="1">
        <f>'TRB Record'!C38</f>
        <v>0</v>
      </c>
      <c r="D40" s="10">
        <v>1</v>
      </c>
      <c r="E40" s="10"/>
      <c r="F40" s="32">
        <f t="shared" si="1"/>
        <v>1</v>
      </c>
      <c r="H40" s="10"/>
      <c r="I40" s="39"/>
      <c r="J40" s="10"/>
      <c r="K40" s="10"/>
      <c r="L40" s="10"/>
      <c r="M40" s="22">
        <f t="shared" si="2"/>
        <v>0</v>
      </c>
      <c r="N40" s="22">
        <f t="shared" si="3"/>
        <v>0</v>
      </c>
      <c r="O40" s="22">
        <f t="shared" si="4"/>
        <v>0</v>
      </c>
      <c r="P40" s="22">
        <f t="shared" si="5"/>
        <v>0</v>
      </c>
      <c r="Q40" s="22">
        <f t="shared" si="6"/>
        <v>0</v>
      </c>
      <c r="R40" s="22">
        <f t="shared" si="7"/>
        <v>0</v>
      </c>
    </row>
    <row r="41" spans="1:18" ht="12">
      <c r="A41" s="1" t="str">
        <f>'TRB Record'!A39</f>
        <v>replicate 19</v>
      </c>
      <c r="C41" s="1">
        <f>'TRB Record'!C39</f>
        <v>0</v>
      </c>
      <c r="D41" s="10">
        <v>1</v>
      </c>
      <c r="E41" s="10"/>
      <c r="F41" s="32">
        <f t="shared" si="1"/>
        <v>1</v>
      </c>
      <c r="H41" s="10"/>
      <c r="I41" s="39"/>
      <c r="J41" s="10"/>
      <c r="K41" s="10"/>
      <c r="L41" s="10"/>
      <c r="M41" s="22">
        <f t="shared" si="2"/>
        <v>0</v>
      </c>
      <c r="N41" s="22">
        <f t="shared" si="3"/>
        <v>0</v>
      </c>
      <c r="O41" s="22">
        <f t="shared" si="4"/>
        <v>0</v>
      </c>
      <c r="P41" s="22">
        <f t="shared" si="5"/>
        <v>0</v>
      </c>
      <c r="Q41" s="22">
        <f t="shared" si="6"/>
        <v>0</v>
      </c>
      <c r="R41" s="22">
        <f t="shared" si="7"/>
        <v>0</v>
      </c>
    </row>
    <row r="42" spans="1:18" ht="12">
      <c r="A42" s="1">
        <f>'TRB Record'!A40</f>
        <v>20</v>
      </c>
      <c r="C42" s="1">
        <f>'TRB Record'!C40</f>
        <v>0</v>
      </c>
      <c r="D42" s="10">
        <v>1</v>
      </c>
      <c r="E42" s="10"/>
      <c r="F42" s="32">
        <f t="shared" si="1"/>
        <v>1</v>
      </c>
      <c r="H42" s="10"/>
      <c r="I42" s="39"/>
      <c r="J42" s="10"/>
      <c r="K42" s="10"/>
      <c r="L42" s="10"/>
      <c r="M42" s="22">
        <f t="shared" si="2"/>
        <v>0</v>
      </c>
      <c r="N42" s="22">
        <f t="shared" si="3"/>
        <v>0</v>
      </c>
      <c r="O42" s="22">
        <f t="shared" si="4"/>
        <v>0</v>
      </c>
      <c r="P42" s="22">
        <f t="shared" si="5"/>
        <v>0</v>
      </c>
      <c r="Q42" s="22">
        <f t="shared" si="6"/>
        <v>0</v>
      </c>
      <c r="R42" s="22">
        <f t="shared" si="7"/>
        <v>0</v>
      </c>
    </row>
    <row r="43" spans="1:18" ht="12">
      <c r="A43" s="1" t="str">
        <f>'TRB Record'!A41</f>
        <v>replicate 20</v>
      </c>
      <c r="C43" s="1">
        <f>'TRB Record'!C41</f>
        <v>0</v>
      </c>
      <c r="D43" s="10">
        <v>1</v>
      </c>
      <c r="E43" s="10"/>
      <c r="F43" s="32">
        <f t="shared" si="1"/>
        <v>1</v>
      </c>
      <c r="H43" s="10"/>
      <c r="I43" s="39"/>
      <c r="J43" s="10"/>
      <c r="K43" s="10"/>
      <c r="L43" s="10"/>
      <c r="M43" s="22">
        <f t="shared" si="2"/>
        <v>0</v>
      </c>
      <c r="N43" s="22">
        <f t="shared" si="3"/>
        <v>0</v>
      </c>
      <c r="O43" s="22">
        <f t="shared" si="4"/>
        <v>0</v>
      </c>
      <c r="P43" s="22">
        <f t="shared" si="5"/>
        <v>0</v>
      </c>
      <c r="Q43" s="22">
        <f t="shared" si="6"/>
        <v>0</v>
      </c>
      <c r="R43" s="22">
        <f t="shared" si="7"/>
        <v>0</v>
      </c>
    </row>
    <row r="44" spans="1:18" ht="12">
      <c r="A44" s="1">
        <f>'TRB Record'!A42</f>
        <v>21</v>
      </c>
      <c r="C44" s="1">
        <f>'TRB Record'!C42</f>
        <v>0</v>
      </c>
      <c r="D44" s="10">
        <v>1</v>
      </c>
      <c r="E44" s="10"/>
      <c r="F44" s="32">
        <f t="shared" si="1"/>
        <v>1</v>
      </c>
      <c r="H44" s="10"/>
      <c r="I44" s="39"/>
      <c r="J44" s="10"/>
      <c r="K44" s="10"/>
      <c r="L44" s="10"/>
      <c r="M44" s="22">
        <f t="shared" si="2"/>
        <v>0</v>
      </c>
      <c r="N44" s="22">
        <f t="shared" si="3"/>
        <v>0</v>
      </c>
      <c r="O44" s="22">
        <f t="shared" si="4"/>
        <v>0</v>
      </c>
      <c r="P44" s="22">
        <f t="shared" si="5"/>
        <v>0</v>
      </c>
      <c r="Q44" s="22">
        <f t="shared" si="6"/>
        <v>0</v>
      </c>
      <c r="R44" s="22">
        <f t="shared" si="7"/>
        <v>0</v>
      </c>
    </row>
    <row r="45" spans="1:18" ht="12">
      <c r="A45" s="1" t="str">
        <f>'TRB Record'!A43</f>
        <v>replicate 21</v>
      </c>
      <c r="C45" s="1">
        <f>'TRB Record'!C43</f>
        <v>0</v>
      </c>
      <c r="D45" s="10">
        <v>1</v>
      </c>
      <c r="E45" s="10"/>
      <c r="F45" s="32">
        <f t="shared" si="1"/>
        <v>1</v>
      </c>
      <c r="H45" s="10"/>
      <c r="I45" s="39"/>
      <c r="J45" s="10"/>
      <c r="K45" s="10"/>
      <c r="L45" s="10"/>
      <c r="M45" s="22">
        <f t="shared" si="2"/>
        <v>0</v>
      </c>
      <c r="N45" s="22">
        <f t="shared" si="3"/>
        <v>0</v>
      </c>
      <c r="O45" s="22">
        <f t="shared" si="4"/>
        <v>0</v>
      </c>
      <c r="P45" s="22">
        <f t="shared" si="5"/>
        <v>0</v>
      </c>
      <c r="Q45" s="22">
        <f t="shared" si="6"/>
        <v>0</v>
      </c>
      <c r="R45" s="22">
        <f t="shared" si="7"/>
        <v>0</v>
      </c>
    </row>
    <row r="46" spans="1:18" ht="12">
      <c r="A46" s="1">
        <f>'TRB Record'!A44</f>
        <v>22</v>
      </c>
      <c r="C46" s="1">
        <f>'TRB Record'!C44</f>
        <v>0</v>
      </c>
      <c r="D46" s="10">
        <v>1</v>
      </c>
      <c r="E46" s="10"/>
      <c r="F46" s="32">
        <f t="shared" si="1"/>
        <v>1</v>
      </c>
      <c r="H46" s="10"/>
      <c r="I46" s="39"/>
      <c r="J46" s="10"/>
      <c r="K46" s="10"/>
      <c r="L46" s="10"/>
      <c r="M46" s="22">
        <f t="shared" si="2"/>
        <v>0</v>
      </c>
      <c r="N46" s="22">
        <f t="shared" si="3"/>
        <v>0</v>
      </c>
      <c r="O46" s="22">
        <f t="shared" si="4"/>
        <v>0</v>
      </c>
      <c r="P46" s="22">
        <f t="shared" si="5"/>
        <v>0</v>
      </c>
      <c r="Q46" s="22">
        <f t="shared" si="6"/>
        <v>0</v>
      </c>
      <c r="R46" s="22">
        <f t="shared" si="7"/>
        <v>0</v>
      </c>
    </row>
    <row r="47" spans="1:18" ht="12">
      <c r="A47" s="1" t="str">
        <f>'TRB Record'!A45</f>
        <v>replicate 22</v>
      </c>
      <c r="C47" s="1">
        <f>'TRB Record'!C45</f>
        <v>0</v>
      </c>
      <c r="D47" s="10">
        <v>1</v>
      </c>
      <c r="E47" s="10"/>
      <c r="F47" s="32">
        <f t="shared" si="1"/>
        <v>1</v>
      </c>
      <c r="H47" s="10"/>
      <c r="I47" s="39"/>
      <c r="J47" s="10"/>
      <c r="K47" s="10"/>
      <c r="L47" s="10"/>
      <c r="M47" s="22">
        <f t="shared" si="2"/>
        <v>0</v>
      </c>
      <c r="N47" s="22">
        <f t="shared" si="3"/>
        <v>0</v>
      </c>
      <c r="O47" s="22">
        <f t="shared" si="4"/>
        <v>0</v>
      </c>
      <c r="P47" s="22">
        <f t="shared" si="5"/>
        <v>0</v>
      </c>
      <c r="Q47" s="22">
        <f t="shared" si="6"/>
        <v>0</v>
      </c>
      <c r="R47" s="22">
        <f t="shared" si="7"/>
        <v>0</v>
      </c>
    </row>
    <row r="48" spans="1:18" ht="12">
      <c r="A48" s="1">
        <f>'TRB Record'!A46</f>
        <v>23</v>
      </c>
      <c r="C48" s="1">
        <f>'TRB Record'!C46</f>
        <v>0</v>
      </c>
      <c r="D48" s="10">
        <v>1</v>
      </c>
      <c r="E48" s="10"/>
      <c r="F48" s="32">
        <f t="shared" si="1"/>
        <v>1</v>
      </c>
      <c r="H48" s="10"/>
      <c r="I48" s="39"/>
      <c r="J48" s="10"/>
      <c r="K48" s="10"/>
      <c r="L48" s="10"/>
      <c r="M48" s="22">
        <f t="shared" si="2"/>
        <v>0</v>
      </c>
      <c r="N48" s="22">
        <f t="shared" si="3"/>
        <v>0</v>
      </c>
      <c r="O48" s="22">
        <f t="shared" si="4"/>
        <v>0</v>
      </c>
      <c r="P48" s="22">
        <f t="shared" si="5"/>
        <v>0</v>
      </c>
      <c r="Q48" s="22">
        <f t="shared" si="6"/>
        <v>0</v>
      </c>
      <c r="R48" s="22">
        <f t="shared" si="7"/>
        <v>0</v>
      </c>
    </row>
    <row r="49" spans="1:18" ht="12">
      <c r="A49" s="1" t="str">
        <f>'TRB Record'!A47</f>
        <v>replicate 23</v>
      </c>
      <c r="C49" s="1">
        <f>'TRB Record'!C47</f>
        <v>0</v>
      </c>
      <c r="D49" s="10">
        <v>1</v>
      </c>
      <c r="E49" s="10"/>
      <c r="F49" s="32">
        <f t="shared" si="1"/>
        <v>1</v>
      </c>
      <c r="H49" s="10"/>
      <c r="I49" s="39"/>
      <c r="J49" s="10"/>
      <c r="K49" s="10"/>
      <c r="L49" s="10"/>
      <c r="M49" s="22">
        <f t="shared" si="2"/>
        <v>0</v>
      </c>
      <c r="N49" s="22">
        <f t="shared" si="3"/>
        <v>0</v>
      </c>
      <c r="O49" s="22">
        <f t="shared" si="4"/>
        <v>0</v>
      </c>
      <c r="P49" s="22">
        <f t="shared" si="5"/>
        <v>0</v>
      </c>
      <c r="Q49" s="22">
        <f t="shared" si="6"/>
        <v>0</v>
      </c>
      <c r="R49" s="22">
        <f t="shared" si="7"/>
        <v>0</v>
      </c>
    </row>
    <row r="50" spans="1:18" ht="12">
      <c r="A50" s="1">
        <f>'TRB Record'!A48</f>
        <v>24</v>
      </c>
      <c r="C50" s="1">
        <f>'TRB Record'!C48</f>
        <v>0</v>
      </c>
      <c r="D50" s="10">
        <v>1</v>
      </c>
      <c r="E50" s="10"/>
      <c r="F50" s="32">
        <f t="shared" si="1"/>
        <v>1</v>
      </c>
      <c r="H50" s="10"/>
      <c r="I50" s="39"/>
      <c r="J50" s="10"/>
      <c r="K50" s="10"/>
      <c r="L50" s="10"/>
      <c r="M50" s="22">
        <f t="shared" si="2"/>
        <v>0</v>
      </c>
      <c r="N50" s="22">
        <f t="shared" si="3"/>
        <v>0</v>
      </c>
      <c r="O50" s="22">
        <f t="shared" si="4"/>
        <v>0</v>
      </c>
      <c r="P50" s="22">
        <f t="shared" si="5"/>
        <v>0</v>
      </c>
      <c r="Q50" s="22">
        <f t="shared" si="6"/>
        <v>0</v>
      </c>
      <c r="R50" s="22">
        <f t="shared" si="7"/>
        <v>0</v>
      </c>
    </row>
    <row r="51" spans="1:18" ht="12">
      <c r="A51" s="1" t="str">
        <f>'TRB Record'!A49</f>
        <v>replicate 24</v>
      </c>
      <c r="C51" s="1">
        <f>'TRB Record'!C49</f>
        <v>0</v>
      </c>
      <c r="D51" s="10">
        <v>1</v>
      </c>
      <c r="E51" s="10"/>
      <c r="F51" s="32">
        <f t="shared" si="1"/>
        <v>1</v>
      </c>
      <c r="H51" s="10"/>
      <c r="I51" s="39"/>
      <c r="J51" s="10"/>
      <c r="K51" s="10"/>
      <c r="L51" s="10"/>
      <c r="M51" s="22">
        <f t="shared" si="2"/>
        <v>0</v>
      </c>
      <c r="N51" s="22">
        <f t="shared" si="3"/>
        <v>0</v>
      </c>
      <c r="O51" s="22">
        <f t="shared" si="4"/>
        <v>0</v>
      </c>
      <c r="P51" s="22">
        <f t="shared" si="5"/>
        <v>0</v>
      </c>
      <c r="Q51" s="22">
        <f t="shared" si="6"/>
        <v>0</v>
      </c>
      <c r="R51" s="22">
        <f t="shared" si="7"/>
        <v>0</v>
      </c>
    </row>
    <row r="52" spans="1:18" ht="12">
      <c r="A52" s="1">
        <f>'TRB Record'!A50</f>
        <v>25</v>
      </c>
      <c r="C52" s="1">
        <f>'TRB Record'!C50</f>
        <v>0</v>
      </c>
      <c r="D52" s="10">
        <v>1</v>
      </c>
      <c r="E52" s="10"/>
      <c r="F52" s="32">
        <f t="shared" si="1"/>
        <v>1</v>
      </c>
      <c r="H52" s="10"/>
      <c r="I52" s="39"/>
      <c r="J52" s="10"/>
      <c r="K52" s="10"/>
      <c r="L52" s="10"/>
      <c r="M52" s="22">
        <f t="shared" si="2"/>
        <v>0</v>
      </c>
      <c r="N52" s="22">
        <f t="shared" si="3"/>
        <v>0</v>
      </c>
      <c r="O52" s="22">
        <f t="shared" si="4"/>
        <v>0</v>
      </c>
      <c r="P52" s="22">
        <f t="shared" si="5"/>
        <v>0</v>
      </c>
      <c r="Q52" s="22">
        <f t="shared" si="6"/>
        <v>0</v>
      </c>
      <c r="R52" s="22">
        <f t="shared" si="7"/>
        <v>0</v>
      </c>
    </row>
    <row r="53" spans="1:18" ht="12">
      <c r="A53" s="1" t="str">
        <f>'TRB Record'!A51</f>
        <v>replicate 25</v>
      </c>
      <c r="C53" s="1">
        <f>'TRB Record'!C51</f>
        <v>0</v>
      </c>
      <c r="D53" s="10">
        <v>1</v>
      </c>
      <c r="E53" s="10"/>
      <c r="F53" s="32">
        <f t="shared" si="1"/>
        <v>1</v>
      </c>
      <c r="H53" s="10"/>
      <c r="I53" s="39"/>
      <c r="J53" s="10"/>
      <c r="K53" s="10"/>
      <c r="L53" s="10"/>
      <c r="M53" s="22">
        <f t="shared" si="2"/>
        <v>0</v>
      </c>
      <c r="N53" s="22">
        <f t="shared" si="3"/>
        <v>0</v>
      </c>
      <c r="O53" s="22">
        <f t="shared" si="4"/>
        <v>0</v>
      </c>
      <c r="P53" s="22">
        <f t="shared" si="5"/>
        <v>0</v>
      </c>
      <c r="Q53" s="22">
        <f t="shared" si="6"/>
        <v>0</v>
      </c>
      <c r="R53" s="22">
        <f t="shared" si="7"/>
        <v>0</v>
      </c>
    </row>
    <row r="54" spans="1:18" ht="12">
      <c r="A54" s="1">
        <f>'TRB Record'!A52</f>
        <v>26</v>
      </c>
      <c r="C54" s="1">
        <f>'TRB Record'!C52</f>
        <v>0</v>
      </c>
      <c r="D54" s="10">
        <v>1</v>
      </c>
      <c r="E54" s="10"/>
      <c r="F54" s="32">
        <f t="shared" si="1"/>
        <v>1</v>
      </c>
      <c r="H54" s="10"/>
      <c r="I54" s="39"/>
      <c r="J54" s="10"/>
      <c r="K54" s="10"/>
      <c r="L54" s="10"/>
      <c r="M54" s="22">
        <f t="shared" si="2"/>
        <v>0</v>
      </c>
      <c r="N54" s="22">
        <f t="shared" si="3"/>
        <v>0</v>
      </c>
      <c r="O54" s="22">
        <f t="shared" si="4"/>
        <v>0</v>
      </c>
      <c r="P54" s="22">
        <f t="shared" si="5"/>
        <v>0</v>
      </c>
      <c r="Q54" s="22">
        <f t="shared" si="6"/>
        <v>0</v>
      </c>
      <c r="R54" s="22">
        <f t="shared" si="7"/>
        <v>0</v>
      </c>
    </row>
    <row r="55" spans="1:18" ht="12">
      <c r="A55" s="1" t="str">
        <f>'TRB Record'!A53</f>
        <v>replicate 26</v>
      </c>
      <c r="C55" s="1">
        <f>'TRB Record'!C53</f>
        <v>0</v>
      </c>
      <c r="D55" s="10">
        <v>1</v>
      </c>
      <c r="E55" s="10"/>
      <c r="F55" s="32">
        <f t="shared" si="1"/>
        <v>1</v>
      </c>
      <c r="H55" s="10"/>
      <c r="I55" s="39"/>
      <c r="J55" s="10"/>
      <c r="K55" s="10"/>
      <c r="L55" s="10"/>
      <c r="M55" s="22">
        <f t="shared" si="2"/>
        <v>0</v>
      </c>
      <c r="N55" s="22">
        <f t="shared" si="3"/>
        <v>0</v>
      </c>
      <c r="O55" s="22">
        <f t="shared" si="4"/>
        <v>0</v>
      </c>
      <c r="P55" s="22">
        <f t="shared" si="5"/>
        <v>0</v>
      </c>
      <c r="Q55" s="22">
        <f t="shared" si="6"/>
        <v>0</v>
      </c>
      <c r="R55" s="22">
        <f t="shared" si="7"/>
        <v>0</v>
      </c>
    </row>
    <row r="56" spans="1:18" ht="12">
      <c r="A56" s="1">
        <f>'TRB Record'!A54</f>
        <v>27</v>
      </c>
      <c r="C56" s="1">
        <f>'TRB Record'!C54</f>
        <v>0</v>
      </c>
      <c r="D56" s="10">
        <v>1</v>
      </c>
      <c r="E56" s="10"/>
      <c r="F56" s="32">
        <f t="shared" si="1"/>
        <v>1</v>
      </c>
      <c r="H56" s="10"/>
      <c r="I56" s="39"/>
      <c r="J56" s="10"/>
      <c r="K56" s="10"/>
      <c r="L56" s="10"/>
      <c r="M56" s="22">
        <f t="shared" si="2"/>
        <v>0</v>
      </c>
      <c r="N56" s="22">
        <f t="shared" si="3"/>
        <v>0</v>
      </c>
      <c r="O56" s="22">
        <f t="shared" si="4"/>
        <v>0</v>
      </c>
      <c r="P56" s="22">
        <f t="shared" si="5"/>
        <v>0</v>
      </c>
      <c r="Q56" s="22">
        <f t="shared" si="6"/>
        <v>0</v>
      </c>
      <c r="R56" s="22">
        <f t="shared" si="7"/>
        <v>0</v>
      </c>
    </row>
    <row r="57" spans="1:18" ht="12">
      <c r="A57" s="1" t="str">
        <f>'TRB Record'!A55</f>
        <v>replicate 27</v>
      </c>
      <c r="C57" s="1">
        <f>'TRB Record'!C55</f>
        <v>0</v>
      </c>
      <c r="D57" s="10">
        <v>1</v>
      </c>
      <c r="E57" s="10"/>
      <c r="F57" s="32">
        <f t="shared" si="1"/>
        <v>1</v>
      </c>
      <c r="H57" s="10"/>
      <c r="I57" s="39"/>
      <c r="J57" s="10"/>
      <c r="K57" s="10"/>
      <c r="L57" s="10"/>
      <c r="M57" s="22">
        <f t="shared" si="2"/>
        <v>0</v>
      </c>
      <c r="N57" s="22">
        <f t="shared" si="3"/>
        <v>0</v>
      </c>
      <c r="O57" s="22">
        <f t="shared" si="4"/>
        <v>0</v>
      </c>
      <c r="P57" s="22">
        <f t="shared" si="5"/>
        <v>0</v>
      </c>
      <c r="Q57" s="22">
        <f t="shared" si="6"/>
        <v>0</v>
      </c>
      <c r="R57" s="22">
        <f t="shared" si="7"/>
        <v>0</v>
      </c>
    </row>
    <row r="58" spans="1:18" ht="12">
      <c r="A58" s="1">
        <f>'TRB Record'!A56</f>
        <v>28</v>
      </c>
      <c r="C58" s="1">
        <f>'TRB Record'!C56</f>
        <v>0</v>
      </c>
      <c r="D58" s="10">
        <v>1</v>
      </c>
      <c r="E58" s="10"/>
      <c r="F58" s="32">
        <f t="shared" si="1"/>
        <v>1</v>
      </c>
      <c r="H58" s="10"/>
      <c r="I58" s="39"/>
      <c r="J58" s="10"/>
      <c r="K58" s="10"/>
      <c r="L58" s="10"/>
      <c r="M58" s="22">
        <f t="shared" si="2"/>
        <v>0</v>
      </c>
      <c r="N58" s="22">
        <f t="shared" si="3"/>
        <v>0</v>
      </c>
      <c r="O58" s="22">
        <f t="shared" si="4"/>
        <v>0</v>
      </c>
      <c r="P58" s="22">
        <f t="shared" si="5"/>
        <v>0</v>
      </c>
      <c r="Q58" s="22">
        <f t="shared" si="6"/>
        <v>0</v>
      </c>
      <c r="R58" s="22">
        <f t="shared" si="7"/>
        <v>0</v>
      </c>
    </row>
    <row r="59" spans="1:18" ht="12">
      <c r="A59" s="1" t="str">
        <f>'TRB Record'!A57</f>
        <v>replicate 28</v>
      </c>
      <c r="C59" s="1">
        <f>'TRB Record'!C57</f>
        <v>0</v>
      </c>
      <c r="D59" s="10">
        <v>1</v>
      </c>
      <c r="E59" s="10"/>
      <c r="F59" s="32">
        <f t="shared" si="1"/>
        <v>1</v>
      </c>
      <c r="H59" s="10"/>
      <c r="I59" s="39"/>
      <c r="J59" s="10"/>
      <c r="K59" s="10"/>
      <c r="L59" s="10"/>
      <c r="M59" s="22">
        <f t="shared" si="2"/>
        <v>0</v>
      </c>
      <c r="N59" s="22">
        <f t="shared" si="3"/>
        <v>0</v>
      </c>
      <c r="O59" s="22">
        <f t="shared" si="4"/>
        <v>0</v>
      </c>
      <c r="P59" s="22">
        <f t="shared" si="5"/>
        <v>0</v>
      </c>
      <c r="Q59" s="22">
        <f t="shared" si="6"/>
        <v>0</v>
      </c>
      <c r="R59" s="22">
        <f t="shared" si="7"/>
        <v>0</v>
      </c>
    </row>
    <row r="60" spans="1:18" ht="12">
      <c r="A60" s="1">
        <f>'TRB Record'!A58</f>
        <v>29</v>
      </c>
      <c r="C60" s="1">
        <f>'TRB Record'!C58</f>
        <v>0</v>
      </c>
      <c r="D60" s="10">
        <v>1</v>
      </c>
      <c r="E60" s="10"/>
      <c r="F60" s="32">
        <f t="shared" si="1"/>
        <v>1</v>
      </c>
      <c r="H60" s="10"/>
      <c r="I60" s="39"/>
      <c r="J60" s="10"/>
      <c r="K60" s="10"/>
      <c r="L60" s="10"/>
      <c r="M60" s="22">
        <f t="shared" si="2"/>
        <v>0</v>
      </c>
      <c r="N60" s="22">
        <f t="shared" si="3"/>
        <v>0</v>
      </c>
      <c r="O60" s="22">
        <f t="shared" si="4"/>
        <v>0</v>
      </c>
      <c r="P60" s="22">
        <f t="shared" si="5"/>
        <v>0</v>
      </c>
      <c r="Q60" s="22">
        <f t="shared" si="6"/>
        <v>0</v>
      </c>
      <c r="R60" s="22">
        <f t="shared" si="7"/>
        <v>0</v>
      </c>
    </row>
    <row r="61" spans="1:18" ht="12">
      <c r="A61" s="1" t="str">
        <f>'TRB Record'!A59</f>
        <v>replicate 29</v>
      </c>
      <c r="C61" s="1">
        <f>'TRB Record'!C59</f>
        <v>0</v>
      </c>
      <c r="D61" s="10">
        <v>1</v>
      </c>
      <c r="E61" s="10"/>
      <c r="F61" s="32">
        <f t="shared" si="1"/>
        <v>1</v>
      </c>
      <c r="H61" s="10"/>
      <c r="I61" s="39"/>
      <c r="J61" s="10"/>
      <c r="K61" s="10"/>
      <c r="L61" s="10"/>
      <c r="M61" s="22">
        <f t="shared" si="2"/>
        <v>0</v>
      </c>
      <c r="N61" s="22">
        <f t="shared" si="3"/>
        <v>0</v>
      </c>
      <c r="O61" s="22">
        <f t="shared" si="4"/>
        <v>0</v>
      </c>
      <c r="P61" s="22">
        <f t="shared" si="5"/>
        <v>0</v>
      </c>
      <c r="Q61" s="22">
        <f t="shared" si="6"/>
        <v>0</v>
      </c>
      <c r="R61" s="22">
        <f t="shared" si="7"/>
        <v>0</v>
      </c>
    </row>
    <row r="62" spans="1:18" ht="12">
      <c r="A62" s="1">
        <f>'TRB Record'!A60</f>
        <v>30</v>
      </c>
      <c r="C62" s="1">
        <f>'TRB Record'!C60</f>
        <v>0</v>
      </c>
      <c r="D62" s="10">
        <v>1</v>
      </c>
      <c r="E62" s="10"/>
      <c r="F62" s="32">
        <f t="shared" si="1"/>
        <v>1</v>
      </c>
      <c r="H62" s="10"/>
      <c r="I62" s="39"/>
      <c r="J62" s="10"/>
      <c r="K62" s="10"/>
      <c r="L62" s="10"/>
      <c r="M62" s="22">
        <f t="shared" si="2"/>
        <v>0</v>
      </c>
      <c r="N62" s="22">
        <f t="shared" si="3"/>
        <v>0</v>
      </c>
      <c r="O62" s="22">
        <f t="shared" si="4"/>
        <v>0</v>
      </c>
      <c r="P62" s="22">
        <f t="shared" si="5"/>
        <v>0</v>
      </c>
      <c r="Q62" s="22">
        <f t="shared" si="6"/>
        <v>0</v>
      </c>
      <c r="R62" s="22">
        <f t="shared" si="7"/>
        <v>0</v>
      </c>
    </row>
    <row r="63" spans="1:18" ht="12">
      <c r="A63" s="1" t="str">
        <f>'TRB Record'!A61</f>
        <v>replicate 30</v>
      </c>
      <c r="C63" s="1">
        <f>'TRB Record'!C61</f>
        <v>0</v>
      </c>
      <c r="D63" s="10">
        <v>1</v>
      </c>
      <c r="E63" s="10"/>
      <c r="F63" s="32">
        <f t="shared" si="1"/>
        <v>1</v>
      </c>
      <c r="H63" s="10"/>
      <c r="I63" s="39"/>
      <c r="J63" s="10"/>
      <c r="K63" s="10"/>
      <c r="L63" s="10"/>
      <c r="M63" s="22">
        <f t="shared" si="2"/>
        <v>0</v>
      </c>
      <c r="N63" s="22">
        <f t="shared" si="3"/>
        <v>0</v>
      </c>
      <c r="O63" s="22">
        <f t="shared" si="4"/>
        <v>0</v>
      </c>
      <c r="P63" s="22">
        <f t="shared" si="5"/>
        <v>0</v>
      </c>
      <c r="Q63" s="22">
        <f t="shared" si="6"/>
        <v>0</v>
      </c>
      <c r="R63" s="22">
        <f t="shared" si="7"/>
        <v>0</v>
      </c>
    </row>
    <row r="64" spans="8:13" ht="12">
      <c r="H64" s="10"/>
      <c r="I64" s="39"/>
      <c r="J64" s="10"/>
      <c r="K64" s="10"/>
      <c r="L64" s="10"/>
      <c r="M64" s="38"/>
    </row>
  </sheetData>
  <sheetProtection sheet="1" objects="1" scenarios="1"/>
  <mergeCells count="5">
    <mergeCell ref="N1:R1"/>
    <mergeCell ref="D1:F1"/>
    <mergeCell ref="G2:H2"/>
    <mergeCell ref="G1:L1"/>
    <mergeCell ref="I2:L2"/>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AA66"/>
  <sheetViews>
    <sheetView zoomScalePageLayoutView="0" workbookViewId="0" topLeftCell="A1">
      <pane xSplit="2" ySplit="6" topLeftCell="I7" activePane="bottomRight" state="frozen"/>
      <selection pane="topLeft" activeCell="A1" sqref="A1"/>
      <selection pane="topRight" activeCell="A1" sqref="A1"/>
      <selection pane="bottomLeft" activeCell="A1" sqref="A1"/>
      <selection pane="bottomRight" activeCell="R5" sqref="R5:V5"/>
    </sheetView>
  </sheetViews>
  <sheetFormatPr defaultColWidth="10.8515625" defaultRowHeight="12.75"/>
  <cols>
    <col min="1" max="1" width="10.140625" style="1" bestFit="1" customWidth="1"/>
    <col min="2" max="2" width="13.421875" style="2" customWidth="1"/>
    <col min="3" max="3" width="13.140625" style="1" customWidth="1"/>
    <col min="4" max="7" width="6.57421875" style="2" customWidth="1"/>
    <col min="8" max="8" width="6.57421875" style="40" customWidth="1"/>
    <col min="9" max="9" width="6.7109375" style="13" customWidth="1"/>
    <col min="10" max="10" width="6.7109375" style="2" customWidth="1"/>
    <col min="11" max="12" width="6.7109375" style="40" customWidth="1"/>
    <col min="13" max="13" width="7.140625" style="13" customWidth="1"/>
    <col min="14" max="14" width="7.140625" style="2" customWidth="1"/>
    <col min="15" max="17" width="6.57421875" style="2" customWidth="1"/>
    <col min="18" max="22" width="6.57421875" style="3" customWidth="1"/>
    <col min="23" max="27" width="6.57421875" style="1" customWidth="1"/>
    <col min="28" max="16384" width="10.8515625" style="5" customWidth="1"/>
  </cols>
  <sheetData>
    <row r="1" spans="2:27" ht="13.5" thickBot="1">
      <c r="B1" s="3"/>
      <c r="C1" s="4"/>
      <c r="D1" s="3"/>
      <c r="E1" s="3"/>
      <c r="F1" s="3"/>
      <c r="G1" s="3"/>
      <c r="H1" s="3"/>
      <c r="I1" s="14"/>
      <c r="J1" s="90"/>
      <c r="K1" s="3"/>
      <c r="L1" s="3"/>
      <c r="M1" s="84" t="s">
        <v>80</v>
      </c>
      <c r="N1" s="92"/>
      <c r="O1" s="92"/>
      <c r="P1" s="92"/>
      <c r="Q1" s="93"/>
      <c r="R1" s="94"/>
      <c r="S1" s="94"/>
      <c r="T1" s="94"/>
      <c r="U1" s="94"/>
      <c r="V1" s="94"/>
      <c r="W1" s="127" t="s">
        <v>85</v>
      </c>
      <c r="X1" s="117"/>
      <c r="Y1" s="117"/>
      <c r="Z1" s="117"/>
      <c r="AA1" s="117"/>
    </row>
    <row r="2" spans="2:27" ht="18.75" customHeight="1">
      <c r="B2" s="3"/>
      <c r="C2" s="4"/>
      <c r="D2" s="3"/>
      <c r="E2" s="3"/>
      <c r="F2" s="3"/>
      <c r="G2" s="3"/>
      <c r="H2" s="3"/>
      <c r="I2" s="91"/>
      <c r="J2" s="90"/>
      <c r="K2" s="3"/>
      <c r="L2" s="133" t="s">
        <v>84</v>
      </c>
      <c r="M2" s="95"/>
      <c r="N2" s="96"/>
      <c r="O2" s="96" t="s">
        <v>81</v>
      </c>
      <c r="P2" s="96"/>
      <c r="Q2" s="97"/>
      <c r="R2" s="98"/>
      <c r="S2" s="98"/>
      <c r="T2" s="98"/>
      <c r="U2" s="98"/>
      <c r="V2" s="99"/>
      <c r="W2" s="37"/>
      <c r="X2" s="34"/>
      <c r="Y2" s="34"/>
      <c r="Z2" s="34"/>
      <c r="AA2" s="34"/>
    </row>
    <row r="3" spans="2:27" ht="18.75" customHeight="1">
      <c r="B3" s="3"/>
      <c r="C3" s="4"/>
      <c r="D3" s="3"/>
      <c r="E3" s="3"/>
      <c r="F3" s="3"/>
      <c r="G3" s="3"/>
      <c r="H3" s="3"/>
      <c r="I3" s="91"/>
      <c r="J3" s="90"/>
      <c r="K3" s="3"/>
      <c r="L3" s="134"/>
      <c r="M3" s="100"/>
      <c r="N3" s="101"/>
      <c r="O3" s="101" t="s">
        <v>82</v>
      </c>
      <c r="P3" s="102"/>
      <c r="Q3" s="103"/>
      <c r="R3" s="104"/>
      <c r="S3" s="104"/>
      <c r="T3" s="104"/>
      <c r="U3" s="104"/>
      <c r="V3" s="105"/>
      <c r="W3" s="37"/>
      <c r="X3" s="34"/>
      <c r="Y3" s="34"/>
      <c r="Z3" s="34"/>
      <c r="AA3" s="34"/>
    </row>
    <row r="4" spans="2:27" ht="18.75" customHeight="1" thickBot="1">
      <c r="B4" s="3"/>
      <c r="C4" s="4"/>
      <c r="D4" s="3"/>
      <c r="E4" s="3"/>
      <c r="F4" s="3"/>
      <c r="G4" s="3"/>
      <c r="H4" s="3"/>
      <c r="I4" s="91"/>
      <c r="J4" s="90"/>
      <c r="K4" s="3"/>
      <c r="L4" s="135"/>
      <c r="M4" s="85"/>
      <c r="N4" s="86"/>
      <c r="O4" s="87"/>
      <c r="P4" s="86" t="s">
        <v>83</v>
      </c>
      <c r="Q4" s="88"/>
      <c r="R4" s="106" t="e">
        <f>R3/R2</f>
        <v>#DIV/0!</v>
      </c>
      <c r="S4" s="106" t="e">
        <f>S3/S2</f>
        <v>#DIV/0!</v>
      </c>
      <c r="T4" s="106" t="e">
        <f>T3/T2</f>
        <v>#DIV/0!</v>
      </c>
      <c r="U4" s="106" t="e">
        <f>U3/U2</f>
        <v>#DIV/0!</v>
      </c>
      <c r="V4" s="107" t="e">
        <f>V3/V2</f>
        <v>#DIV/0!</v>
      </c>
      <c r="W4" s="37"/>
      <c r="X4" s="34"/>
      <c r="Y4" s="34"/>
      <c r="Z4" s="34"/>
      <c r="AA4" s="34"/>
    </row>
    <row r="5" spans="2:27" ht="31.5" customHeight="1">
      <c r="B5" s="3"/>
      <c r="C5" s="4"/>
      <c r="D5" s="79"/>
      <c r="E5" s="129" t="s">
        <v>73</v>
      </c>
      <c r="F5" s="129"/>
      <c r="G5" s="129"/>
      <c r="H5" s="3"/>
      <c r="I5" s="136" t="s">
        <v>72</v>
      </c>
      <c r="J5" s="136"/>
      <c r="K5" s="3"/>
      <c r="L5" s="3"/>
      <c r="M5" s="130" t="s">
        <v>46</v>
      </c>
      <c r="N5" s="131"/>
      <c r="O5" s="131"/>
      <c r="P5" s="131"/>
      <c r="Q5" s="132"/>
      <c r="R5" s="128" t="s">
        <v>55</v>
      </c>
      <c r="S5" s="128"/>
      <c r="T5" s="128"/>
      <c r="U5" s="128"/>
      <c r="V5" s="128"/>
      <c r="W5" s="89" t="e">
        <f>R4</f>
        <v>#DIV/0!</v>
      </c>
      <c r="X5" s="89" t="e">
        <f>S4</f>
        <v>#DIV/0!</v>
      </c>
      <c r="Y5" s="89" t="e">
        <f>T4</f>
        <v>#DIV/0!</v>
      </c>
      <c r="Z5" s="89" t="e">
        <f>U4</f>
        <v>#DIV/0!</v>
      </c>
      <c r="AA5" s="89" t="e">
        <f>V4</f>
        <v>#DIV/0!</v>
      </c>
    </row>
    <row r="6" spans="1:27" s="6" customFormat="1" ht="105.75" customHeight="1">
      <c r="A6" s="6" t="s">
        <v>0</v>
      </c>
      <c r="B6" s="73" t="s">
        <v>5</v>
      </c>
      <c r="C6" s="6" t="s">
        <v>38</v>
      </c>
      <c r="D6" s="73" t="s">
        <v>56</v>
      </c>
      <c r="E6" s="80" t="s">
        <v>57</v>
      </c>
      <c r="F6" s="81" t="s">
        <v>75</v>
      </c>
      <c r="G6" s="80" t="s">
        <v>58</v>
      </c>
      <c r="H6" s="35" t="s">
        <v>48</v>
      </c>
      <c r="I6" s="82" t="s">
        <v>74</v>
      </c>
      <c r="J6" s="81" t="s">
        <v>76</v>
      </c>
      <c r="K6" s="35" t="s">
        <v>48</v>
      </c>
      <c r="L6" s="35" t="s">
        <v>71</v>
      </c>
      <c r="M6" s="78" t="s">
        <v>50</v>
      </c>
      <c r="N6" s="73" t="s">
        <v>51</v>
      </c>
      <c r="O6" s="73" t="s">
        <v>52</v>
      </c>
      <c r="P6" s="73" t="s">
        <v>53</v>
      </c>
      <c r="Q6" s="73" t="s">
        <v>54</v>
      </c>
      <c r="R6" s="6" t="s">
        <v>50</v>
      </c>
      <c r="S6" s="6" t="s">
        <v>51</v>
      </c>
      <c r="T6" s="6" t="s">
        <v>52</v>
      </c>
      <c r="U6" s="6" t="s">
        <v>53</v>
      </c>
      <c r="V6" s="6" t="s">
        <v>54</v>
      </c>
      <c r="W6" s="6" t="s">
        <v>50</v>
      </c>
      <c r="X6" s="6" t="s">
        <v>51</v>
      </c>
      <c r="Y6" s="6" t="s">
        <v>52</v>
      </c>
      <c r="Z6" s="6" t="s">
        <v>53</v>
      </c>
      <c r="AA6" s="6" t="s">
        <v>54</v>
      </c>
    </row>
    <row r="7" spans="1:27" ht="12">
      <c r="A7" s="1">
        <f>'TRB Record'!A2</f>
        <v>1</v>
      </c>
      <c r="C7" s="1">
        <f>'TRB Record'!C2</f>
        <v>0</v>
      </c>
      <c r="E7" s="10">
        <v>10</v>
      </c>
      <c r="F7" s="10"/>
      <c r="H7" s="36">
        <f>(E7+F7+G7/1000)/E7</f>
        <v>1</v>
      </c>
      <c r="I7" s="39">
        <v>1</v>
      </c>
      <c r="J7" s="10"/>
      <c r="K7" s="36">
        <f>(I7+J7)/I7</f>
        <v>1</v>
      </c>
      <c r="L7" s="36">
        <f>K7*H7</f>
        <v>1</v>
      </c>
      <c r="M7" s="39"/>
      <c r="N7" s="10"/>
      <c r="O7" s="10"/>
      <c r="P7" s="10"/>
      <c r="Q7" s="10"/>
      <c r="R7" s="38">
        <f>M7*$L7</f>
        <v>0</v>
      </c>
      <c r="S7" s="38">
        <f>N7*$L7</f>
        <v>0</v>
      </c>
      <c r="T7" s="38">
        <f>O7*$L7</f>
        <v>0</v>
      </c>
      <c r="U7" s="38">
        <f>P7*$L7</f>
        <v>0</v>
      </c>
      <c r="V7" s="38">
        <f>Q7*$L7</f>
        <v>0</v>
      </c>
      <c r="W7" s="22" t="e">
        <f>R7/W$5</f>
        <v>#DIV/0!</v>
      </c>
      <c r="X7" s="22" t="e">
        <f>S7/X$5</f>
        <v>#DIV/0!</v>
      </c>
      <c r="Y7" s="22" t="e">
        <f>T7/Y$5</f>
        <v>#DIV/0!</v>
      </c>
      <c r="Z7" s="22" t="e">
        <f>U7/Z$5</f>
        <v>#DIV/0!</v>
      </c>
      <c r="AA7" s="22" t="e">
        <f>V7/AA$5</f>
        <v>#DIV/0!</v>
      </c>
    </row>
    <row r="8" spans="1:27" ht="12">
      <c r="A8" s="1" t="str">
        <f>'TRB Record'!A3</f>
        <v>replicate 1</v>
      </c>
      <c r="C8" s="1">
        <f>'TRB Record'!C3</f>
        <v>0</v>
      </c>
      <c r="E8" s="10">
        <v>10</v>
      </c>
      <c r="F8" s="10"/>
      <c r="H8" s="36">
        <f aca="true" t="shared" si="0" ref="H8:H66">(E8+F8+G8/1000)/E8</f>
        <v>1</v>
      </c>
      <c r="I8" s="39">
        <v>1</v>
      </c>
      <c r="J8" s="10"/>
      <c r="K8" s="36">
        <f aca="true" t="shared" si="1" ref="K8:K66">(I8+J8)/I8</f>
        <v>1</v>
      </c>
      <c r="L8" s="36">
        <f aca="true" t="shared" si="2" ref="L8:L66">K8*H8</f>
        <v>1</v>
      </c>
      <c r="M8" s="39"/>
      <c r="N8" s="10"/>
      <c r="O8" s="10"/>
      <c r="P8" s="10"/>
      <c r="Q8" s="10"/>
      <c r="R8" s="38">
        <f aca="true" t="shared" si="3" ref="R8:R66">M8*$L8</f>
        <v>0</v>
      </c>
      <c r="S8" s="38">
        <f aca="true" t="shared" si="4" ref="S8:S66">N8*$L8</f>
        <v>0</v>
      </c>
      <c r="T8" s="38">
        <f aca="true" t="shared" si="5" ref="T8:T66">O8*$L8</f>
        <v>0</v>
      </c>
      <c r="U8" s="38">
        <f aca="true" t="shared" si="6" ref="U8:U66">P8*$L8</f>
        <v>0</v>
      </c>
      <c r="V8" s="38">
        <f aca="true" t="shared" si="7" ref="V8:V66">Q8*$L8</f>
        <v>0</v>
      </c>
      <c r="W8" s="22" t="e">
        <f aca="true" t="shared" si="8" ref="W8:W66">R8/W$5</f>
        <v>#DIV/0!</v>
      </c>
      <c r="X8" s="22" t="e">
        <f aca="true" t="shared" si="9" ref="X8:X66">S8/X$5</f>
        <v>#DIV/0!</v>
      </c>
      <c r="Y8" s="22" t="e">
        <f aca="true" t="shared" si="10" ref="Y8:Y66">T8/Y$5</f>
        <v>#DIV/0!</v>
      </c>
      <c r="Z8" s="22" t="e">
        <f aca="true" t="shared" si="11" ref="Z8:Z66">U8/Z$5</f>
        <v>#DIV/0!</v>
      </c>
      <c r="AA8" s="22" t="e">
        <f aca="true" t="shared" si="12" ref="AA8:AA66">V8/AA$5</f>
        <v>#DIV/0!</v>
      </c>
    </row>
    <row r="9" spans="1:27" ht="12">
      <c r="A9" s="1">
        <f>'TRB Record'!A4</f>
        <v>2</v>
      </c>
      <c r="C9" s="1">
        <f>'TRB Record'!C4</f>
        <v>0</v>
      </c>
      <c r="E9" s="10">
        <v>10</v>
      </c>
      <c r="F9" s="10"/>
      <c r="H9" s="36">
        <f t="shared" si="0"/>
        <v>1</v>
      </c>
      <c r="I9" s="39">
        <v>1</v>
      </c>
      <c r="J9" s="10"/>
      <c r="K9" s="36">
        <f t="shared" si="1"/>
        <v>1</v>
      </c>
      <c r="L9" s="36">
        <f t="shared" si="2"/>
        <v>1</v>
      </c>
      <c r="M9" s="39"/>
      <c r="N9" s="10"/>
      <c r="O9" s="10"/>
      <c r="P9" s="10"/>
      <c r="Q9" s="10"/>
      <c r="R9" s="38">
        <f t="shared" si="3"/>
        <v>0</v>
      </c>
      <c r="S9" s="38">
        <f t="shared" si="4"/>
        <v>0</v>
      </c>
      <c r="T9" s="38">
        <f t="shared" si="5"/>
        <v>0</v>
      </c>
      <c r="U9" s="38">
        <f t="shared" si="6"/>
        <v>0</v>
      </c>
      <c r="V9" s="38">
        <f t="shared" si="7"/>
        <v>0</v>
      </c>
      <c r="W9" s="22" t="e">
        <f t="shared" si="8"/>
        <v>#DIV/0!</v>
      </c>
      <c r="X9" s="22" t="e">
        <f t="shared" si="9"/>
        <v>#DIV/0!</v>
      </c>
      <c r="Y9" s="22" t="e">
        <f t="shared" si="10"/>
        <v>#DIV/0!</v>
      </c>
      <c r="Z9" s="22" t="e">
        <f t="shared" si="11"/>
        <v>#DIV/0!</v>
      </c>
      <c r="AA9" s="22" t="e">
        <f t="shared" si="12"/>
        <v>#DIV/0!</v>
      </c>
    </row>
    <row r="10" spans="1:27" ht="12">
      <c r="A10" s="1" t="str">
        <f>'TRB Record'!A5</f>
        <v>replicate 2</v>
      </c>
      <c r="C10" s="1">
        <f>'TRB Record'!C5</f>
        <v>0</v>
      </c>
      <c r="E10" s="10">
        <v>10</v>
      </c>
      <c r="F10" s="10"/>
      <c r="H10" s="36">
        <f t="shared" si="0"/>
        <v>1</v>
      </c>
      <c r="I10" s="39">
        <v>1</v>
      </c>
      <c r="J10" s="10"/>
      <c r="K10" s="36">
        <f t="shared" si="1"/>
        <v>1</v>
      </c>
      <c r="L10" s="36">
        <f t="shared" si="2"/>
        <v>1</v>
      </c>
      <c r="M10" s="39"/>
      <c r="N10" s="10"/>
      <c r="O10" s="10"/>
      <c r="P10" s="10"/>
      <c r="Q10" s="10"/>
      <c r="R10" s="38">
        <f t="shared" si="3"/>
        <v>0</v>
      </c>
      <c r="S10" s="38">
        <f t="shared" si="4"/>
        <v>0</v>
      </c>
      <c r="T10" s="38">
        <f t="shared" si="5"/>
        <v>0</v>
      </c>
      <c r="U10" s="38">
        <f t="shared" si="6"/>
        <v>0</v>
      </c>
      <c r="V10" s="38">
        <f t="shared" si="7"/>
        <v>0</v>
      </c>
      <c r="W10" s="22" t="e">
        <f t="shared" si="8"/>
        <v>#DIV/0!</v>
      </c>
      <c r="X10" s="22" t="e">
        <f t="shared" si="9"/>
        <v>#DIV/0!</v>
      </c>
      <c r="Y10" s="22" t="e">
        <f t="shared" si="10"/>
        <v>#DIV/0!</v>
      </c>
      <c r="Z10" s="22" t="e">
        <f t="shared" si="11"/>
        <v>#DIV/0!</v>
      </c>
      <c r="AA10" s="22" t="e">
        <f t="shared" si="12"/>
        <v>#DIV/0!</v>
      </c>
    </row>
    <row r="11" spans="1:27" ht="12">
      <c r="A11" s="1">
        <f>'TRB Record'!A6</f>
        <v>3</v>
      </c>
      <c r="C11" s="1">
        <f>'TRB Record'!C6</f>
        <v>0</v>
      </c>
      <c r="E11" s="10">
        <v>10</v>
      </c>
      <c r="F11" s="10"/>
      <c r="H11" s="36">
        <f t="shared" si="0"/>
        <v>1</v>
      </c>
      <c r="I11" s="39">
        <v>1</v>
      </c>
      <c r="J11" s="10"/>
      <c r="K11" s="36">
        <f t="shared" si="1"/>
        <v>1</v>
      </c>
      <c r="L11" s="36">
        <f t="shared" si="2"/>
        <v>1</v>
      </c>
      <c r="M11" s="39"/>
      <c r="N11" s="10"/>
      <c r="O11" s="10"/>
      <c r="P11" s="10"/>
      <c r="Q11" s="10"/>
      <c r="R11" s="38">
        <f t="shared" si="3"/>
        <v>0</v>
      </c>
      <c r="S11" s="38">
        <f t="shared" si="4"/>
        <v>0</v>
      </c>
      <c r="T11" s="38">
        <f t="shared" si="5"/>
        <v>0</v>
      </c>
      <c r="U11" s="38">
        <f t="shared" si="6"/>
        <v>0</v>
      </c>
      <c r="V11" s="38">
        <f t="shared" si="7"/>
        <v>0</v>
      </c>
      <c r="W11" s="22" t="e">
        <f t="shared" si="8"/>
        <v>#DIV/0!</v>
      </c>
      <c r="X11" s="22" t="e">
        <f t="shared" si="9"/>
        <v>#DIV/0!</v>
      </c>
      <c r="Y11" s="22" t="e">
        <f t="shared" si="10"/>
        <v>#DIV/0!</v>
      </c>
      <c r="Z11" s="22" t="e">
        <f t="shared" si="11"/>
        <v>#DIV/0!</v>
      </c>
      <c r="AA11" s="22" t="e">
        <f t="shared" si="12"/>
        <v>#DIV/0!</v>
      </c>
    </row>
    <row r="12" spans="1:27" ht="12">
      <c r="A12" s="1" t="str">
        <f>'TRB Record'!A7</f>
        <v>replicate 3</v>
      </c>
      <c r="C12" s="1">
        <f>'TRB Record'!C7</f>
        <v>0</v>
      </c>
      <c r="E12" s="10">
        <v>10</v>
      </c>
      <c r="F12" s="10"/>
      <c r="H12" s="36">
        <f t="shared" si="0"/>
        <v>1</v>
      </c>
      <c r="I12" s="39">
        <v>1</v>
      </c>
      <c r="J12" s="10"/>
      <c r="K12" s="36">
        <f t="shared" si="1"/>
        <v>1</v>
      </c>
      <c r="L12" s="36">
        <f t="shared" si="2"/>
        <v>1</v>
      </c>
      <c r="M12" s="39"/>
      <c r="N12" s="10"/>
      <c r="O12" s="10"/>
      <c r="P12" s="10"/>
      <c r="Q12" s="10"/>
      <c r="R12" s="38">
        <f t="shared" si="3"/>
        <v>0</v>
      </c>
      <c r="S12" s="38">
        <f t="shared" si="4"/>
        <v>0</v>
      </c>
      <c r="T12" s="38">
        <f t="shared" si="5"/>
        <v>0</v>
      </c>
      <c r="U12" s="38">
        <f t="shared" si="6"/>
        <v>0</v>
      </c>
      <c r="V12" s="38">
        <f t="shared" si="7"/>
        <v>0</v>
      </c>
      <c r="W12" s="22" t="e">
        <f t="shared" si="8"/>
        <v>#DIV/0!</v>
      </c>
      <c r="X12" s="22" t="e">
        <f t="shared" si="9"/>
        <v>#DIV/0!</v>
      </c>
      <c r="Y12" s="22" t="e">
        <f t="shared" si="10"/>
        <v>#DIV/0!</v>
      </c>
      <c r="Z12" s="22" t="e">
        <f t="shared" si="11"/>
        <v>#DIV/0!</v>
      </c>
      <c r="AA12" s="22" t="e">
        <f t="shared" si="12"/>
        <v>#DIV/0!</v>
      </c>
    </row>
    <row r="13" spans="1:27" ht="12">
      <c r="A13" s="1">
        <f>'TRB Record'!A8</f>
        <v>4</v>
      </c>
      <c r="C13" s="1">
        <f>'TRB Record'!C8</f>
        <v>0</v>
      </c>
      <c r="E13" s="10">
        <v>10</v>
      </c>
      <c r="F13" s="10"/>
      <c r="H13" s="36">
        <f t="shared" si="0"/>
        <v>1</v>
      </c>
      <c r="I13" s="39">
        <v>1</v>
      </c>
      <c r="J13" s="10"/>
      <c r="K13" s="36">
        <f t="shared" si="1"/>
        <v>1</v>
      </c>
      <c r="L13" s="36">
        <f t="shared" si="2"/>
        <v>1</v>
      </c>
      <c r="M13" s="39"/>
      <c r="N13" s="10"/>
      <c r="O13" s="10"/>
      <c r="P13" s="10"/>
      <c r="Q13" s="10"/>
      <c r="R13" s="38">
        <f t="shared" si="3"/>
        <v>0</v>
      </c>
      <c r="S13" s="38">
        <f t="shared" si="4"/>
        <v>0</v>
      </c>
      <c r="T13" s="38">
        <f t="shared" si="5"/>
        <v>0</v>
      </c>
      <c r="U13" s="38">
        <f t="shared" si="6"/>
        <v>0</v>
      </c>
      <c r="V13" s="38">
        <f t="shared" si="7"/>
        <v>0</v>
      </c>
      <c r="W13" s="22" t="e">
        <f t="shared" si="8"/>
        <v>#DIV/0!</v>
      </c>
      <c r="X13" s="22" t="e">
        <f t="shared" si="9"/>
        <v>#DIV/0!</v>
      </c>
      <c r="Y13" s="22" t="e">
        <f t="shared" si="10"/>
        <v>#DIV/0!</v>
      </c>
      <c r="Z13" s="22" t="e">
        <f t="shared" si="11"/>
        <v>#DIV/0!</v>
      </c>
      <c r="AA13" s="22" t="e">
        <f t="shared" si="12"/>
        <v>#DIV/0!</v>
      </c>
    </row>
    <row r="14" spans="1:27" ht="12">
      <c r="A14" s="1" t="str">
        <f>'TRB Record'!A9</f>
        <v>replicate 4</v>
      </c>
      <c r="C14" s="1">
        <f>'TRB Record'!C9</f>
        <v>0</v>
      </c>
      <c r="E14" s="10">
        <v>10</v>
      </c>
      <c r="F14" s="10"/>
      <c r="H14" s="36">
        <f t="shared" si="0"/>
        <v>1</v>
      </c>
      <c r="I14" s="39">
        <v>1</v>
      </c>
      <c r="J14" s="10"/>
      <c r="K14" s="36">
        <f t="shared" si="1"/>
        <v>1</v>
      </c>
      <c r="L14" s="36">
        <f t="shared" si="2"/>
        <v>1</v>
      </c>
      <c r="M14" s="39"/>
      <c r="N14" s="10"/>
      <c r="O14" s="10"/>
      <c r="P14" s="10"/>
      <c r="Q14" s="10"/>
      <c r="R14" s="38">
        <f t="shared" si="3"/>
        <v>0</v>
      </c>
      <c r="S14" s="38">
        <f t="shared" si="4"/>
        <v>0</v>
      </c>
      <c r="T14" s="38">
        <f t="shared" si="5"/>
        <v>0</v>
      </c>
      <c r="U14" s="38">
        <f t="shared" si="6"/>
        <v>0</v>
      </c>
      <c r="V14" s="38">
        <f t="shared" si="7"/>
        <v>0</v>
      </c>
      <c r="W14" s="22" t="e">
        <f t="shared" si="8"/>
        <v>#DIV/0!</v>
      </c>
      <c r="X14" s="22" t="e">
        <f t="shared" si="9"/>
        <v>#DIV/0!</v>
      </c>
      <c r="Y14" s="22" t="e">
        <f t="shared" si="10"/>
        <v>#DIV/0!</v>
      </c>
      <c r="Z14" s="22" t="e">
        <f t="shared" si="11"/>
        <v>#DIV/0!</v>
      </c>
      <c r="AA14" s="22" t="e">
        <f t="shared" si="12"/>
        <v>#DIV/0!</v>
      </c>
    </row>
    <row r="15" spans="1:27" ht="12">
      <c r="A15" s="1">
        <f>'TRB Record'!A10</f>
        <v>5</v>
      </c>
      <c r="C15" s="1">
        <f>'TRB Record'!C10</f>
        <v>0</v>
      </c>
      <c r="E15" s="10">
        <v>10</v>
      </c>
      <c r="F15" s="10"/>
      <c r="H15" s="36">
        <f t="shared" si="0"/>
        <v>1</v>
      </c>
      <c r="I15" s="39">
        <v>1</v>
      </c>
      <c r="J15" s="10"/>
      <c r="K15" s="36">
        <f t="shared" si="1"/>
        <v>1</v>
      </c>
      <c r="L15" s="36">
        <f t="shared" si="2"/>
        <v>1</v>
      </c>
      <c r="M15" s="39"/>
      <c r="N15" s="10"/>
      <c r="O15" s="10"/>
      <c r="P15" s="10"/>
      <c r="Q15" s="10"/>
      <c r="R15" s="38">
        <f t="shared" si="3"/>
        <v>0</v>
      </c>
      <c r="S15" s="38">
        <f t="shared" si="4"/>
        <v>0</v>
      </c>
      <c r="T15" s="38">
        <f t="shared" si="5"/>
        <v>0</v>
      </c>
      <c r="U15" s="38">
        <f t="shared" si="6"/>
        <v>0</v>
      </c>
      <c r="V15" s="38">
        <f t="shared" si="7"/>
        <v>0</v>
      </c>
      <c r="W15" s="22" t="e">
        <f t="shared" si="8"/>
        <v>#DIV/0!</v>
      </c>
      <c r="X15" s="22" t="e">
        <f t="shared" si="9"/>
        <v>#DIV/0!</v>
      </c>
      <c r="Y15" s="22" t="e">
        <f t="shared" si="10"/>
        <v>#DIV/0!</v>
      </c>
      <c r="Z15" s="22" t="e">
        <f t="shared" si="11"/>
        <v>#DIV/0!</v>
      </c>
      <c r="AA15" s="22" t="e">
        <f t="shared" si="12"/>
        <v>#DIV/0!</v>
      </c>
    </row>
    <row r="16" spans="1:27" ht="12">
      <c r="A16" s="1" t="str">
        <f>'TRB Record'!A11</f>
        <v>replicate 5</v>
      </c>
      <c r="C16" s="1">
        <f>'TRB Record'!C11</f>
        <v>0</v>
      </c>
      <c r="E16" s="10">
        <v>10</v>
      </c>
      <c r="F16" s="10"/>
      <c r="H16" s="36">
        <f t="shared" si="0"/>
        <v>1</v>
      </c>
      <c r="I16" s="39">
        <v>1</v>
      </c>
      <c r="J16" s="10"/>
      <c r="K16" s="36">
        <f t="shared" si="1"/>
        <v>1</v>
      </c>
      <c r="L16" s="36">
        <f t="shared" si="2"/>
        <v>1</v>
      </c>
      <c r="M16" s="39"/>
      <c r="N16" s="10"/>
      <c r="O16" s="10"/>
      <c r="P16" s="10"/>
      <c r="Q16" s="10"/>
      <c r="R16" s="38">
        <f t="shared" si="3"/>
        <v>0</v>
      </c>
      <c r="S16" s="38">
        <f t="shared" si="4"/>
        <v>0</v>
      </c>
      <c r="T16" s="38">
        <f t="shared" si="5"/>
        <v>0</v>
      </c>
      <c r="U16" s="38">
        <f t="shared" si="6"/>
        <v>0</v>
      </c>
      <c r="V16" s="38">
        <f t="shared" si="7"/>
        <v>0</v>
      </c>
      <c r="W16" s="22" t="e">
        <f t="shared" si="8"/>
        <v>#DIV/0!</v>
      </c>
      <c r="X16" s="22" t="e">
        <f t="shared" si="9"/>
        <v>#DIV/0!</v>
      </c>
      <c r="Y16" s="22" t="e">
        <f t="shared" si="10"/>
        <v>#DIV/0!</v>
      </c>
      <c r="Z16" s="22" t="e">
        <f t="shared" si="11"/>
        <v>#DIV/0!</v>
      </c>
      <c r="AA16" s="22" t="e">
        <f t="shared" si="12"/>
        <v>#DIV/0!</v>
      </c>
    </row>
    <row r="17" spans="1:27" ht="12">
      <c r="A17" s="1">
        <f>'TRB Record'!A12</f>
        <v>6</v>
      </c>
      <c r="C17" s="1">
        <f>'TRB Record'!C12</f>
        <v>0</v>
      </c>
      <c r="E17" s="10">
        <v>10</v>
      </c>
      <c r="F17" s="10"/>
      <c r="H17" s="36">
        <f t="shared" si="0"/>
        <v>1</v>
      </c>
      <c r="I17" s="39">
        <v>1</v>
      </c>
      <c r="J17" s="10"/>
      <c r="K17" s="36">
        <f t="shared" si="1"/>
        <v>1</v>
      </c>
      <c r="L17" s="36">
        <f t="shared" si="2"/>
        <v>1</v>
      </c>
      <c r="M17" s="39"/>
      <c r="N17" s="10"/>
      <c r="O17" s="10"/>
      <c r="P17" s="10"/>
      <c r="Q17" s="10"/>
      <c r="R17" s="38">
        <f t="shared" si="3"/>
        <v>0</v>
      </c>
      <c r="S17" s="38">
        <f t="shared" si="4"/>
        <v>0</v>
      </c>
      <c r="T17" s="38">
        <f t="shared" si="5"/>
        <v>0</v>
      </c>
      <c r="U17" s="38">
        <f t="shared" si="6"/>
        <v>0</v>
      </c>
      <c r="V17" s="38">
        <f t="shared" si="7"/>
        <v>0</v>
      </c>
      <c r="W17" s="22" t="e">
        <f t="shared" si="8"/>
        <v>#DIV/0!</v>
      </c>
      <c r="X17" s="22" t="e">
        <f t="shared" si="9"/>
        <v>#DIV/0!</v>
      </c>
      <c r="Y17" s="22" t="e">
        <f t="shared" si="10"/>
        <v>#DIV/0!</v>
      </c>
      <c r="Z17" s="22" t="e">
        <f t="shared" si="11"/>
        <v>#DIV/0!</v>
      </c>
      <c r="AA17" s="22" t="e">
        <f t="shared" si="12"/>
        <v>#DIV/0!</v>
      </c>
    </row>
    <row r="18" spans="1:27" ht="12">
      <c r="A18" s="1" t="str">
        <f>'TRB Record'!A13</f>
        <v>replicate 6</v>
      </c>
      <c r="C18" s="1">
        <f>'TRB Record'!C13</f>
        <v>0</v>
      </c>
      <c r="E18" s="10">
        <v>10</v>
      </c>
      <c r="F18" s="10"/>
      <c r="H18" s="36">
        <f t="shared" si="0"/>
        <v>1</v>
      </c>
      <c r="I18" s="39">
        <v>1</v>
      </c>
      <c r="J18" s="10"/>
      <c r="K18" s="36">
        <f t="shared" si="1"/>
        <v>1</v>
      </c>
      <c r="L18" s="36">
        <f t="shared" si="2"/>
        <v>1</v>
      </c>
      <c r="M18" s="39"/>
      <c r="N18" s="10"/>
      <c r="O18" s="10"/>
      <c r="P18" s="10"/>
      <c r="Q18" s="10"/>
      <c r="R18" s="38">
        <f t="shared" si="3"/>
        <v>0</v>
      </c>
      <c r="S18" s="38">
        <f t="shared" si="4"/>
        <v>0</v>
      </c>
      <c r="T18" s="38">
        <f t="shared" si="5"/>
        <v>0</v>
      </c>
      <c r="U18" s="38">
        <f t="shared" si="6"/>
        <v>0</v>
      </c>
      <c r="V18" s="38">
        <f t="shared" si="7"/>
        <v>0</v>
      </c>
      <c r="W18" s="22" t="e">
        <f t="shared" si="8"/>
        <v>#DIV/0!</v>
      </c>
      <c r="X18" s="22" t="e">
        <f t="shared" si="9"/>
        <v>#DIV/0!</v>
      </c>
      <c r="Y18" s="22" t="e">
        <f t="shared" si="10"/>
        <v>#DIV/0!</v>
      </c>
      <c r="Z18" s="22" t="e">
        <f t="shared" si="11"/>
        <v>#DIV/0!</v>
      </c>
      <c r="AA18" s="22" t="e">
        <f t="shared" si="12"/>
        <v>#DIV/0!</v>
      </c>
    </row>
    <row r="19" spans="1:27" ht="12">
      <c r="A19" s="1">
        <f>'TRB Record'!A14</f>
        <v>7</v>
      </c>
      <c r="C19" s="1">
        <f>'TRB Record'!C14</f>
        <v>0</v>
      </c>
      <c r="E19" s="10">
        <v>10</v>
      </c>
      <c r="F19" s="10"/>
      <c r="H19" s="36">
        <f t="shared" si="0"/>
        <v>1</v>
      </c>
      <c r="I19" s="39">
        <v>1</v>
      </c>
      <c r="J19" s="10"/>
      <c r="K19" s="36">
        <f t="shared" si="1"/>
        <v>1</v>
      </c>
      <c r="L19" s="36">
        <f t="shared" si="2"/>
        <v>1</v>
      </c>
      <c r="M19" s="39"/>
      <c r="N19" s="10"/>
      <c r="O19" s="10"/>
      <c r="P19" s="10"/>
      <c r="Q19" s="10"/>
      <c r="R19" s="38">
        <f t="shared" si="3"/>
        <v>0</v>
      </c>
      <c r="S19" s="38">
        <f t="shared" si="4"/>
        <v>0</v>
      </c>
      <c r="T19" s="38">
        <f t="shared" si="5"/>
        <v>0</v>
      </c>
      <c r="U19" s="38">
        <f t="shared" si="6"/>
        <v>0</v>
      </c>
      <c r="V19" s="38">
        <f t="shared" si="7"/>
        <v>0</v>
      </c>
      <c r="W19" s="22" t="e">
        <f t="shared" si="8"/>
        <v>#DIV/0!</v>
      </c>
      <c r="X19" s="22" t="e">
        <f t="shared" si="9"/>
        <v>#DIV/0!</v>
      </c>
      <c r="Y19" s="22" t="e">
        <f t="shared" si="10"/>
        <v>#DIV/0!</v>
      </c>
      <c r="Z19" s="22" t="e">
        <f t="shared" si="11"/>
        <v>#DIV/0!</v>
      </c>
      <c r="AA19" s="22" t="e">
        <f t="shared" si="12"/>
        <v>#DIV/0!</v>
      </c>
    </row>
    <row r="20" spans="1:27" ht="12">
      <c r="A20" s="1" t="str">
        <f>'TRB Record'!A15</f>
        <v>replicate 7</v>
      </c>
      <c r="C20" s="1">
        <f>'TRB Record'!C15</f>
        <v>0</v>
      </c>
      <c r="E20" s="10">
        <v>10</v>
      </c>
      <c r="F20" s="10"/>
      <c r="H20" s="36">
        <f t="shared" si="0"/>
        <v>1</v>
      </c>
      <c r="I20" s="39">
        <v>1</v>
      </c>
      <c r="J20" s="10"/>
      <c r="K20" s="36">
        <f t="shared" si="1"/>
        <v>1</v>
      </c>
      <c r="L20" s="36">
        <f t="shared" si="2"/>
        <v>1</v>
      </c>
      <c r="M20" s="39"/>
      <c r="N20" s="10"/>
      <c r="O20" s="10"/>
      <c r="P20" s="10"/>
      <c r="Q20" s="10"/>
      <c r="R20" s="38">
        <f t="shared" si="3"/>
        <v>0</v>
      </c>
      <c r="S20" s="38">
        <f t="shared" si="4"/>
        <v>0</v>
      </c>
      <c r="T20" s="38">
        <f t="shared" si="5"/>
        <v>0</v>
      </c>
      <c r="U20" s="38">
        <f t="shared" si="6"/>
        <v>0</v>
      </c>
      <c r="V20" s="38">
        <f t="shared" si="7"/>
        <v>0</v>
      </c>
      <c r="W20" s="22" t="e">
        <f t="shared" si="8"/>
        <v>#DIV/0!</v>
      </c>
      <c r="X20" s="22" t="e">
        <f t="shared" si="9"/>
        <v>#DIV/0!</v>
      </c>
      <c r="Y20" s="22" t="e">
        <f t="shared" si="10"/>
        <v>#DIV/0!</v>
      </c>
      <c r="Z20" s="22" t="e">
        <f t="shared" si="11"/>
        <v>#DIV/0!</v>
      </c>
      <c r="AA20" s="22" t="e">
        <f t="shared" si="12"/>
        <v>#DIV/0!</v>
      </c>
    </row>
    <row r="21" spans="1:27" ht="12">
      <c r="A21" s="1">
        <f>'TRB Record'!A16</f>
        <v>8</v>
      </c>
      <c r="C21" s="1">
        <f>'TRB Record'!C16</f>
        <v>0</v>
      </c>
      <c r="E21" s="10">
        <v>10</v>
      </c>
      <c r="F21" s="10"/>
      <c r="H21" s="36">
        <f t="shared" si="0"/>
        <v>1</v>
      </c>
      <c r="I21" s="39">
        <v>1</v>
      </c>
      <c r="J21" s="10"/>
      <c r="K21" s="36">
        <f t="shared" si="1"/>
        <v>1</v>
      </c>
      <c r="L21" s="36">
        <f t="shared" si="2"/>
        <v>1</v>
      </c>
      <c r="M21" s="39"/>
      <c r="N21" s="10"/>
      <c r="O21" s="10"/>
      <c r="P21" s="10"/>
      <c r="Q21" s="10"/>
      <c r="R21" s="38">
        <f t="shared" si="3"/>
        <v>0</v>
      </c>
      <c r="S21" s="38">
        <f t="shared" si="4"/>
        <v>0</v>
      </c>
      <c r="T21" s="38">
        <f t="shared" si="5"/>
        <v>0</v>
      </c>
      <c r="U21" s="38">
        <f t="shared" si="6"/>
        <v>0</v>
      </c>
      <c r="V21" s="38">
        <f t="shared" si="7"/>
        <v>0</v>
      </c>
      <c r="W21" s="22" t="e">
        <f t="shared" si="8"/>
        <v>#DIV/0!</v>
      </c>
      <c r="X21" s="22" t="e">
        <f t="shared" si="9"/>
        <v>#DIV/0!</v>
      </c>
      <c r="Y21" s="22" t="e">
        <f t="shared" si="10"/>
        <v>#DIV/0!</v>
      </c>
      <c r="Z21" s="22" t="e">
        <f t="shared" si="11"/>
        <v>#DIV/0!</v>
      </c>
      <c r="AA21" s="22" t="e">
        <f t="shared" si="12"/>
        <v>#DIV/0!</v>
      </c>
    </row>
    <row r="22" spans="1:27" ht="12">
      <c r="A22" s="1" t="str">
        <f>'TRB Record'!A17</f>
        <v>replicate 8</v>
      </c>
      <c r="C22" s="1">
        <f>'TRB Record'!C17</f>
        <v>0</v>
      </c>
      <c r="E22" s="10">
        <v>10</v>
      </c>
      <c r="F22" s="10"/>
      <c r="H22" s="36">
        <f t="shared" si="0"/>
        <v>1</v>
      </c>
      <c r="I22" s="39">
        <v>1</v>
      </c>
      <c r="J22" s="10"/>
      <c r="K22" s="36">
        <f t="shared" si="1"/>
        <v>1</v>
      </c>
      <c r="L22" s="36">
        <f t="shared" si="2"/>
        <v>1</v>
      </c>
      <c r="M22" s="39"/>
      <c r="N22" s="10"/>
      <c r="O22" s="10"/>
      <c r="P22" s="10"/>
      <c r="Q22" s="10"/>
      <c r="R22" s="38">
        <f t="shared" si="3"/>
        <v>0</v>
      </c>
      <c r="S22" s="38">
        <f t="shared" si="4"/>
        <v>0</v>
      </c>
      <c r="T22" s="38">
        <f t="shared" si="5"/>
        <v>0</v>
      </c>
      <c r="U22" s="38">
        <f t="shared" si="6"/>
        <v>0</v>
      </c>
      <c r="V22" s="38">
        <f t="shared" si="7"/>
        <v>0</v>
      </c>
      <c r="W22" s="22" t="e">
        <f t="shared" si="8"/>
        <v>#DIV/0!</v>
      </c>
      <c r="X22" s="22" t="e">
        <f t="shared" si="9"/>
        <v>#DIV/0!</v>
      </c>
      <c r="Y22" s="22" t="e">
        <f t="shared" si="10"/>
        <v>#DIV/0!</v>
      </c>
      <c r="Z22" s="22" t="e">
        <f t="shared" si="11"/>
        <v>#DIV/0!</v>
      </c>
      <c r="AA22" s="22" t="e">
        <f t="shared" si="12"/>
        <v>#DIV/0!</v>
      </c>
    </row>
    <row r="23" spans="1:27" ht="12">
      <c r="A23" s="1">
        <f>'TRB Record'!A18</f>
        <v>9</v>
      </c>
      <c r="C23" s="1">
        <f>'TRB Record'!C18</f>
        <v>0</v>
      </c>
      <c r="E23" s="10">
        <v>10</v>
      </c>
      <c r="F23" s="10"/>
      <c r="H23" s="36">
        <f t="shared" si="0"/>
        <v>1</v>
      </c>
      <c r="I23" s="39">
        <v>1</v>
      </c>
      <c r="J23" s="10"/>
      <c r="K23" s="36">
        <f t="shared" si="1"/>
        <v>1</v>
      </c>
      <c r="L23" s="36">
        <f t="shared" si="2"/>
        <v>1</v>
      </c>
      <c r="M23" s="39"/>
      <c r="N23" s="10"/>
      <c r="O23" s="10"/>
      <c r="P23" s="10"/>
      <c r="Q23" s="10"/>
      <c r="R23" s="38">
        <f t="shared" si="3"/>
        <v>0</v>
      </c>
      <c r="S23" s="38">
        <f t="shared" si="4"/>
        <v>0</v>
      </c>
      <c r="T23" s="38">
        <f t="shared" si="5"/>
        <v>0</v>
      </c>
      <c r="U23" s="38">
        <f t="shared" si="6"/>
        <v>0</v>
      </c>
      <c r="V23" s="38">
        <f t="shared" si="7"/>
        <v>0</v>
      </c>
      <c r="W23" s="22" t="e">
        <f t="shared" si="8"/>
        <v>#DIV/0!</v>
      </c>
      <c r="X23" s="22" t="e">
        <f t="shared" si="9"/>
        <v>#DIV/0!</v>
      </c>
      <c r="Y23" s="22" t="e">
        <f t="shared" si="10"/>
        <v>#DIV/0!</v>
      </c>
      <c r="Z23" s="22" t="e">
        <f t="shared" si="11"/>
        <v>#DIV/0!</v>
      </c>
      <c r="AA23" s="22" t="e">
        <f t="shared" si="12"/>
        <v>#DIV/0!</v>
      </c>
    </row>
    <row r="24" spans="1:27" ht="12">
      <c r="A24" s="1" t="str">
        <f>'TRB Record'!A19</f>
        <v>replicate 9</v>
      </c>
      <c r="C24" s="1">
        <f>'TRB Record'!C19</f>
        <v>0</v>
      </c>
      <c r="E24" s="10">
        <v>10</v>
      </c>
      <c r="F24" s="10"/>
      <c r="H24" s="36">
        <f t="shared" si="0"/>
        <v>1</v>
      </c>
      <c r="I24" s="39">
        <v>1</v>
      </c>
      <c r="J24" s="10"/>
      <c r="K24" s="36">
        <f t="shared" si="1"/>
        <v>1</v>
      </c>
      <c r="L24" s="36">
        <f t="shared" si="2"/>
        <v>1</v>
      </c>
      <c r="M24" s="39"/>
      <c r="N24" s="10"/>
      <c r="O24" s="10"/>
      <c r="P24" s="10"/>
      <c r="Q24" s="10"/>
      <c r="R24" s="38">
        <f t="shared" si="3"/>
        <v>0</v>
      </c>
      <c r="S24" s="38">
        <f t="shared" si="4"/>
        <v>0</v>
      </c>
      <c r="T24" s="38">
        <f t="shared" si="5"/>
        <v>0</v>
      </c>
      <c r="U24" s="38">
        <f t="shared" si="6"/>
        <v>0</v>
      </c>
      <c r="V24" s="38">
        <f t="shared" si="7"/>
        <v>0</v>
      </c>
      <c r="W24" s="22" t="e">
        <f t="shared" si="8"/>
        <v>#DIV/0!</v>
      </c>
      <c r="X24" s="22" t="e">
        <f t="shared" si="9"/>
        <v>#DIV/0!</v>
      </c>
      <c r="Y24" s="22" t="e">
        <f t="shared" si="10"/>
        <v>#DIV/0!</v>
      </c>
      <c r="Z24" s="22" t="e">
        <f t="shared" si="11"/>
        <v>#DIV/0!</v>
      </c>
      <c r="AA24" s="22" t="e">
        <f t="shared" si="12"/>
        <v>#DIV/0!</v>
      </c>
    </row>
    <row r="25" spans="1:27" ht="12">
      <c r="A25" s="1">
        <f>'TRB Record'!A20</f>
        <v>10</v>
      </c>
      <c r="C25" s="1">
        <f>'TRB Record'!C20</f>
        <v>0</v>
      </c>
      <c r="E25" s="10">
        <v>10</v>
      </c>
      <c r="F25" s="10"/>
      <c r="H25" s="36">
        <f t="shared" si="0"/>
        <v>1</v>
      </c>
      <c r="I25" s="39">
        <v>1</v>
      </c>
      <c r="J25" s="10"/>
      <c r="K25" s="36">
        <f t="shared" si="1"/>
        <v>1</v>
      </c>
      <c r="L25" s="36">
        <f t="shared" si="2"/>
        <v>1</v>
      </c>
      <c r="M25" s="39"/>
      <c r="N25" s="10"/>
      <c r="O25" s="10"/>
      <c r="P25" s="10"/>
      <c r="Q25" s="10"/>
      <c r="R25" s="38">
        <f t="shared" si="3"/>
        <v>0</v>
      </c>
      <c r="S25" s="38">
        <f t="shared" si="4"/>
        <v>0</v>
      </c>
      <c r="T25" s="38">
        <f t="shared" si="5"/>
        <v>0</v>
      </c>
      <c r="U25" s="38">
        <f t="shared" si="6"/>
        <v>0</v>
      </c>
      <c r="V25" s="38">
        <f t="shared" si="7"/>
        <v>0</v>
      </c>
      <c r="W25" s="22" t="e">
        <f t="shared" si="8"/>
        <v>#DIV/0!</v>
      </c>
      <c r="X25" s="22" t="e">
        <f t="shared" si="9"/>
        <v>#DIV/0!</v>
      </c>
      <c r="Y25" s="22" t="e">
        <f t="shared" si="10"/>
        <v>#DIV/0!</v>
      </c>
      <c r="Z25" s="22" t="e">
        <f t="shared" si="11"/>
        <v>#DIV/0!</v>
      </c>
      <c r="AA25" s="22" t="e">
        <f t="shared" si="12"/>
        <v>#DIV/0!</v>
      </c>
    </row>
    <row r="26" spans="1:27" ht="12">
      <c r="A26" s="1" t="str">
        <f>'TRB Record'!A21</f>
        <v>replicate 10</v>
      </c>
      <c r="C26" s="1">
        <f>'TRB Record'!C21</f>
        <v>0</v>
      </c>
      <c r="E26" s="10">
        <v>10</v>
      </c>
      <c r="F26" s="10"/>
      <c r="H26" s="36">
        <f t="shared" si="0"/>
        <v>1</v>
      </c>
      <c r="I26" s="39">
        <v>1</v>
      </c>
      <c r="J26" s="10"/>
      <c r="K26" s="36">
        <f t="shared" si="1"/>
        <v>1</v>
      </c>
      <c r="L26" s="36">
        <f t="shared" si="2"/>
        <v>1</v>
      </c>
      <c r="M26" s="39"/>
      <c r="N26" s="10"/>
      <c r="O26" s="10"/>
      <c r="P26" s="10"/>
      <c r="Q26" s="10"/>
      <c r="R26" s="38">
        <f t="shared" si="3"/>
        <v>0</v>
      </c>
      <c r="S26" s="38">
        <f t="shared" si="4"/>
        <v>0</v>
      </c>
      <c r="T26" s="38">
        <f t="shared" si="5"/>
        <v>0</v>
      </c>
      <c r="U26" s="38">
        <f t="shared" si="6"/>
        <v>0</v>
      </c>
      <c r="V26" s="38">
        <f t="shared" si="7"/>
        <v>0</v>
      </c>
      <c r="W26" s="22" t="e">
        <f t="shared" si="8"/>
        <v>#DIV/0!</v>
      </c>
      <c r="X26" s="22" t="e">
        <f t="shared" si="9"/>
        <v>#DIV/0!</v>
      </c>
      <c r="Y26" s="22" t="e">
        <f t="shared" si="10"/>
        <v>#DIV/0!</v>
      </c>
      <c r="Z26" s="22" t="e">
        <f t="shared" si="11"/>
        <v>#DIV/0!</v>
      </c>
      <c r="AA26" s="22" t="e">
        <f t="shared" si="12"/>
        <v>#DIV/0!</v>
      </c>
    </row>
    <row r="27" spans="1:27" ht="12">
      <c r="A27" s="1">
        <f>'TRB Record'!A22</f>
        <v>11</v>
      </c>
      <c r="C27" s="1">
        <f>'TRB Record'!C22</f>
        <v>0</v>
      </c>
      <c r="E27" s="10">
        <v>10</v>
      </c>
      <c r="F27" s="10"/>
      <c r="H27" s="36">
        <f t="shared" si="0"/>
        <v>1</v>
      </c>
      <c r="I27" s="39">
        <v>1</v>
      </c>
      <c r="J27" s="10"/>
      <c r="K27" s="36">
        <f t="shared" si="1"/>
        <v>1</v>
      </c>
      <c r="L27" s="36">
        <f t="shared" si="2"/>
        <v>1</v>
      </c>
      <c r="M27" s="39"/>
      <c r="N27" s="10"/>
      <c r="O27" s="10"/>
      <c r="P27" s="10"/>
      <c r="Q27" s="10"/>
      <c r="R27" s="38">
        <f t="shared" si="3"/>
        <v>0</v>
      </c>
      <c r="S27" s="38">
        <f t="shared" si="4"/>
        <v>0</v>
      </c>
      <c r="T27" s="38">
        <f t="shared" si="5"/>
        <v>0</v>
      </c>
      <c r="U27" s="38">
        <f t="shared" si="6"/>
        <v>0</v>
      </c>
      <c r="V27" s="38">
        <f t="shared" si="7"/>
        <v>0</v>
      </c>
      <c r="W27" s="22" t="e">
        <f t="shared" si="8"/>
        <v>#DIV/0!</v>
      </c>
      <c r="X27" s="22" t="e">
        <f t="shared" si="9"/>
        <v>#DIV/0!</v>
      </c>
      <c r="Y27" s="22" t="e">
        <f t="shared" si="10"/>
        <v>#DIV/0!</v>
      </c>
      <c r="Z27" s="22" t="e">
        <f t="shared" si="11"/>
        <v>#DIV/0!</v>
      </c>
      <c r="AA27" s="22" t="e">
        <f t="shared" si="12"/>
        <v>#DIV/0!</v>
      </c>
    </row>
    <row r="28" spans="1:27" s="12" customFormat="1" ht="12">
      <c r="A28" s="19" t="str">
        <f>'TRB Record'!A23</f>
        <v>replicate 11</v>
      </c>
      <c r="B28" s="2"/>
      <c r="C28" s="1">
        <f>'TRB Record'!C23</f>
        <v>0</v>
      </c>
      <c r="D28" s="2"/>
      <c r="E28" s="10">
        <v>10</v>
      </c>
      <c r="F28" s="10"/>
      <c r="G28" s="2"/>
      <c r="H28" s="36">
        <f t="shared" si="0"/>
        <v>1</v>
      </c>
      <c r="I28" s="39">
        <v>1</v>
      </c>
      <c r="J28" s="10"/>
      <c r="K28" s="36">
        <f t="shared" si="1"/>
        <v>1</v>
      </c>
      <c r="L28" s="36">
        <f t="shared" si="2"/>
        <v>1</v>
      </c>
      <c r="M28" s="39"/>
      <c r="N28" s="10"/>
      <c r="O28" s="10"/>
      <c r="P28" s="10"/>
      <c r="Q28" s="10"/>
      <c r="R28" s="38">
        <f t="shared" si="3"/>
        <v>0</v>
      </c>
      <c r="S28" s="38">
        <f t="shared" si="4"/>
        <v>0</v>
      </c>
      <c r="T28" s="38">
        <f t="shared" si="5"/>
        <v>0</v>
      </c>
      <c r="U28" s="38">
        <f t="shared" si="6"/>
        <v>0</v>
      </c>
      <c r="V28" s="38">
        <f t="shared" si="7"/>
        <v>0</v>
      </c>
      <c r="W28" s="22" t="e">
        <f t="shared" si="8"/>
        <v>#DIV/0!</v>
      </c>
      <c r="X28" s="22" t="e">
        <f t="shared" si="9"/>
        <v>#DIV/0!</v>
      </c>
      <c r="Y28" s="22" t="e">
        <f t="shared" si="10"/>
        <v>#DIV/0!</v>
      </c>
      <c r="Z28" s="22" t="e">
        <f t="shared" si="11"/>
        <v>#DIV/0!</v>
      </c>
      <c r="AA28" s="22" t="e">
        <f t="shared" si="12"/>
        <v>#DIV/0!</v>
      </c>
    </row>
    <row r="29" spans="1:27" ht="12">
      <c r="A29" s="1">
        <f>'TRB Record'!A24</f>
        <v>12</v>
      </c>
      <c r="C29" s="1">
        <f>'TRB Record'!C24</f>
        <v>0</v>
      </c>
      <c r="E29" s="10">
        <v>10</v>
      </c>
      <c r="F29" s="10"/>
      <c r="H29" s="36">
        <f t="shared" si="0"/>
        <v>1</v>
      </c>
      <c r="I29" s="39">
        <v>1</v>
      </c>
      <c r="J29" s="10"/>
      <c r="K29" s="36">
        <f t="shared" si="1"/>
        <v>1</v>
      </c>
      <c r="L29" s="36">
        <f t="shared" si="2"/>
        <v>1</v>
      </c>
      <c r="M29" s="39"/>
      <c r="N29" s="10"/>
      <c r="O29" s="10"/>
      <c r="P29" s="10"/>
      <c r="Q29" s="10"/>
      <c r="R29" s="38">
        <f t="shared" si="3"/>
        <v>0</v>
      </c>
      <c r="S29" s="38">
        <f t="shared" si="4"/>
        <v>0</v>
      </c>
      <c r="T29" s="38">
        <f t="shared" si="5"/>
        <v>0</v>
      </c>
      <c r="U29" s="38">
        <f t="shared" si="6"/>
        <v>0</v>
      </c>
      <c r="V29" s="38">
        <f t="shared" si="7"/>
        <v>0</v>
      </c>
      <c r="W29" s="22" t="e">
        <f t="shared" si="8"/>
        <v>#DIV/0!</v>
      </c>
      <c r="X29" s="22" t="e">
        <f t="shared" si="9"/>
        <v>#DIV/0!</v>
      </c>
      <c r="Y29" s="22" t="e">
        <f t="shared" si="10"/>
        <v>#DIV/0!</v>
      </c>
      <c r="Z29" s="22" t="e">
        <f t="shared" si="11"/>
        <v>#DIV/0!</v>
      </c>
      <c r="AA29" s="22" t="e">
        <f t="shared" si="12"/>
        <v>#DIV/0!</v>
      </c>
    </row>
    <row r="30" spans="1:27" ht="12">
      <c r="A30" s="1" t="str">
        <f>'TRB Record'!A25</f>
        <v>replicate 12</v>
      </c>
      <c r="C30" s="1">
        <f>'TRB Record'!C25</f>
        <v>0</v>
      </c>
      <c r="E30" s="10">
        <v>10</v>
      </c>
      <c r="F30" s="10"/>
      <c r="H30" s="36">
        <f t="shared" si="0"/>
        <v>1</v>
      </c>
      <c r="I30" s="39">
        <v>1</v>
      </c>
      <c r="J30" s="10"/>
      <c r="K30" s="36">
        <f t="shared" si="1"/>
        <v>1</v>
      </c>
      <c r="L30" s="36">
        <f t="shared" si="2"/>
        <v>1</v>
      </c>
      <c r="M30" s="39"/>
      <c r="N30" s="10"/>
      <c r="O30" s="10"/>
      <c r="P30" s="10"/>
      <c r="Q30" s="10"/>
      <c r="R30" s="38">
        <f t="shared" si="3"/>
        <v>0</v>
      </c>
      <c r="S30" s="38">
        <f t="shared" si="4"/>
        <v>0</v>
      </c>
      <c r="T30" s="38">
        <f t="shared" si="5"/>
        <v>0</v>
      </c>
      <c r="U30" s="38">
        <f t="shared" si="6"/>
        <v>0</v>
      </c>
      <c r="V30" s="38">
        <f t="shared" si="7"/>
        <v>0</v>
      </c>
      <c r="W30" s="22" t="e">
        <f t="shared" si="8"/>
        <v>#DIV/0!</v>
      </c>
      <c r="X30" s="22" t="e">
        <f t="shared" si="9"/>
        <v>#DIV/0!</v>
      </c>
      <c r="Y30" s="22" t="e">
        <f t="shared" si="10"/>
        <v>#DIV/0!</v>
      </c>
      <c r="Z30" s="22" t="e">
        <f t="shared" si="11"/>
        <v>#DIV/0!</v>
      </c>
      <c r="AA30" s="22" t="e">
        <f t="shared" si="12"/>
        <v>#DIV/0!</v>
      </c>
    </row>
    <row r="31" spans="1:27" ht="12">
      <c r="A31" s="1">
        <f>'TRB Record'!A26</f>
        <v>13</v>
      </c>
      <c r="C31" s="1">
        <f>'TRB Record'!C26</f>
        <v>0</v>
      </c>
      <c r="E31" s="10">
        <v>10</v>
      </c>
      <c r="F31" s="10"/>
      <c r="H31" s="36">
        <f t="shared" si="0"/>
        <v>1</v>
      </c>
      <c r="I31" s="39">
        <v>1</v>
      </c>
      <c r="J31" s="10"/>
      <c r="K31" s="36">
        <f t="shared" si="1"/>
        <v>1</v>
      </c>
      <c r="L31" s="36">
        <f t="shared" si="2"/>
        <v>1</v>
      </c>
      <c r="M31" s="39"/>
      <c r="N31" s="10"/>
      <c r="O31" s="10"/>
      <c r="P31" s="10"/>
      <c r="Q31" s="10"/>
      <c r="R31" s="38">
        <f t="shared" si="3"/>
        <v>0</v>
      </c>
      <c r="S31" s="38">
        <f t="shared" si="4"/>
        <v>0</v>
      </c>
      <c r="T31" s="38">
        <f t="shared" si="5"/>
        <v>0</v>
      </c>
      <c r="U31" s="38">
        <f t="shared" si="6"/>
        <v>0</v>
      </c>
      <c r="V31" s="38">
        <f t="shared" si="7"/>
        <v>0</v>
      </c>
      <c r="W31" s="22" t="e">
        <f t="shared" si="8"/>
        <v>#DIV/0!</v>
      </c>
      <c r="X31" s="22" t="e">
        <f t="shared" si="9"/>
        <v>#DIV/0!</v>
      </c>
      <c r="Y31" s="22" t="e">
        <f t="shared" si="10"/>
        <v>#DIV/0!</v>
      </c>
      <c r="Z31" s="22" t="e">
        <f t="shared" si="11"/>
        <v>#DIV/0!</v>
      </c>
      <c r="AA31" s="22" t="e">
        <f t="shared" si="12"/>
        <v>#DIV/0!</v>
      </c>
    </row>
    <row r="32" spans="1:27" ht="12">
      <c r="A32" s="1" t="str">
        <f>'TRB Record'!A27</f>
        <v>replicate 13</v>
      </c>
      <c r="C32" s="1">
        <f>'TRB Record'!C27</f>
        <v>0</v>
      </c>
      <c r="E32" s="10">
        <v>10</v>
      </c>
      <c r="F32" s="10"/>
      <c r="H32" s="36">
        <f t="shared" si="0"/>
        <v>1</v>
      </c>
      <c r="I32" s="39">
        <v>1</v>
      </c>
      <c r="J32" s="10"/>
      <c r="K32" s="36">
        <f t="shared" si="1"/>
        <v>1</v>
      </c>
      <c r="L32" s="36">
        <f t="shared" si="2"/>
        <v>1</v>
      </c>
      <c r="M32" s="39"/>
      <c r="N32" s="10"/>
      <c r="O32" s="10"/>
      <c r="P32" s="10"/>
      <c r="Q32" s="10"/>
      <c r="R32" s="38">
        <f t="shared" si="3"/>
        <v>0</v>
      </c>
      <c r="S32" s="38">
        <f t="shared" si="4"/>
        <v>0</v>
      </c>
      <c r="T32" s="38">
        <f t="shared" si="5"/>
        <v>0</v>
      </c>
      <c r="U32" s="38">
        <f t="shared" si="6"/>
        <v>0</v>
      </c>
      <c r="V32" s="38">
        <f t="shared" si="7"/>
        <v>0</v>
      </c>
      <c r="W32" s="22" t="e">
        <f t="shared" si="8"/>
        <v>#DIV/0!</v>
      </c>
      <c r="X32" s="22" t="e">
        <f t="shared" si="9"/>
        <v>#DIV/0!</v>
      </c>
      <c r="Y32" s="22" t="e">
        <f t="shared" si="10"/>
        <v>#DIV/0!</v>
      </c>
      <c r="Z32" s="22" t="e">
        <f t="shared" si="11"/>
        <v>#DIV/0!</v>
      </c>
      <c r="AA32" s="22" t="e">
        <f t="shared" si="12"/>
        <v>#DIV/0!</v>
      </c>
    </row>
    <row r="33" spans="1:27" ht="12">
      <c r="A33" s="1">
        <f>'TRB Record'!A28</f>
        <v>14</v>
      </c>
      <c r="C33" s="1">
        <f>'TRB Record'!C28</f>
        <v>0</v>
      </c>
      <c r="E33" s="10">
        <v>10</v>
      </c>
      <c r="F33" s="10"/>
      <c r="H33" s="36">
        <f t="shared" si="0"/>
        <v>1</v>
      </c>
      <c r="I33" s="39">
        <v>1</v>
      </c>
      <c r="J33" s="10"/>
      <c r="K33" s="36">
        <f t="shared" si="1"/>
        <v>1</v>
      </c>
      <c r="L33" s="36">
        <f t="shared" si="2"/>
        <v>1</v>
      </c>
      <c r="M33" s="39"/>
      <c r="N33" s="10"/>
      <c r="O33" s="10"/>
      <c r="P33" s="10"/>
      <c r="Q33" s="10"/>
      <c r="R33" s="38">
        <f t="shared" si="3"/>
        <v>0</v>
      </c>
      <c r="S33" s="38">
        <f t="shared" si="4"/>
        <v>0</v>
      </c>
      <c r="T33" s="38">
        <f t="shared" si="5"/>
        <v>0</v>
      </c>
      <c r="U33" s="38">
        <f t="shared" si="6"/>
        <v>0</v>
      </c>
      <c r="V33" s="38">
        <f t="shared" si="7"/>
        <v>0</v>
      </c>
      <c r="W33" s="22" t="e">
        <f t="shared" si="8"/>
        <v>#DIV/0!</v>
      </c>
      <c r="X33" s="22" t="e">
        <f t="shared" si="9"/>
        <v>#DIV/0!</v>
      </c>
      <c r="Y33" s="22" t="e">
        <f t="shared" si="10"/>
        <v>#DIV/0!</v>
      </c>
      <c r="Z33" s="22" t="e">
        <f t="shared" si="11"/>
        <v>#DIV/0!</v>
      </c>
      <c r="AA33" s="22" t="e">
        <f t="shared" si="12"/>
        <v>#DIV/0!</v>
      </c>
    </row>
    <row r="34" spans="1:27" ht="12">
      <c r="A34" s="1" t="str">
        <f>'TRB Record'!A29</f>
        <v>replicate 14</v>
      </c>
      <c r="C34" s="1">
        <f>'TRB Record'!C29</f>
        <v>0</v>
      </c>
      <c r="E34" s="10">
        <v>10</v>
      </c>
      <c r="F34" s="10"/>
      <c r="H34" s="36">
        <f t="shared" si="0"/>
        <v>1</v>
      </c>
      <c r="I34" s="39">
        <v>1</v>
      </c>
      <c r="J34" s="10"/>
      <c r="K34" s="36">
        <f t="shared" si="1"/>
        <v>1</v>
      </c>
      <c r="L34" s="36">
        <f t="shared" si="2"/>
        <v>1</v>
      </c>
      <c r="M34" s="39"/>
      <c r="N34" s="10"/>
      <c r="O34" s="10"/>
      <c r="P34" s="10"/>
      <c r="Q34" s="10"/>
      <c r="R34" s="38">
        <f t="shared" si="3"/>
        <v>0</v>
      </c>
      <c r="S34" s="38">
        <f t="shared" si="4"/>
        <v>0</v>
      </c>
      <c r="T34" s="38">
        <f t="shared" si="5"/>
        <v>0</v>
      </c>
      <c r="U34" s="38">
        <f t="shared" si="6"/>
        <v>0</v>
      </c>
      <c r="V34" s="38">
        <f t="shared" si="7"/>
        <v>0</v>
      </c>
      <c r="W34" s="22" t="e">
        <f t="shared" si="8"/>
        <v>#DIV/0!</v>
      </c>
      <c r="X34" s="22" t="e">
        <f t="shared" si="9"/>
        <v>#DIV/0!</v>
      </c>
      <c r="Y34" s="22" t="e">
        <f t="shared" si="10"/>
        <v>#DIV/0!</v>
      </c>
      <c r="Z34" s="22" t="e">
        <f t="shared" si="11"/>
        <v>#DIV/0!</v>
      </c>
      <c r="AA34" s="22" t="e">
        <f t="shared" si="12"/>
        <v>#DIV/0!</v>
      </c>
    </row>
    <row r="35" spans="1:27" ht="12">
      <c r="A35" s="1">
        <f>'TRB Record'!A30</f>
        <v>15</v>
      </c>
      <c r="C35" s="1">
        <f>'TRB Record'!C30</f>
        <v>0</v>
      </c>
      <c r="E35" s="10">
        <v>10</v>
      </c>
      <c r="F35" s="10"/>
      <c r="H35" s="36">
        <f t="shared" si="0"/>
        <v>1</v>
      </c>
      <c r="I35" s="39">
        <v>1</v>
      </c>
      <c r="J35" s="10"/>
      <c r="K35" s="36">
        <f t="shared" si="1"/>
        <v>1</v>
      </c>
      <c r="L35" s="36">
        <f t="shared" si="2"/>
        <v>1</v>
      </c>
      <c r="M35" s="39"/>
      <c r="N35" s="10"/>
      <c r="O35" s="10"/>
      <c r="P35" s="10"/>
      <c r="Q35" s="10"/>
      <c r="R35" s="38">
        <f t="shared" si="3"/>
        <v>0</v>
      </c>
      <c r="S35" s="38">
        <f t="shared" si="4"/>
        <v>0</v>
      </c>
      <c r="T35" s="38">
        <f t="shared" si="5"/>
        <v>0</v>
      </c>
      <c r="U35" s="38">
        <f t="shared" si="6"/>
        <v>0</v>
      </c>
      <c r="V35" s="38">
        <f t="shared" si="7"/>
        <v>0</v>
      </c>
      <c r="W35" s="22" t="e">
        <f t="shared" si="8"/>
        <v>#DIV/0!</v>
      </c>
      <c r="X35" s="22" t="e">
        <f t="shared" si="9"/>
        <v>#DIV/0!</v>
      </c>
      <c r="Y35" s="22" t="e">
        <f t="shared" si="10"/>
        <v>#DIV/0!</v>
      </c>
      <c r="Z35" s="22" t="e">
        <f t="shared" si="11"/>
        <v>#DIV/0!</v>
      </c>
      <c r="AA35" s="22" t="e">
        <f t="shared" si="12"/>
        <v>#DIV/0!</v>
      </c>
    </row>
    <row r="36" spans="1:27" ht="12">
      <c r="A36" s="1" t="str">
        <f>'TRB Record'!A31</f>
        <v>replicate 15</v>
      </c>
      <c r="C36" s="1">
        <f>'TRB Record'!C31</f>
        <v>0</v>
      </c>
      <c r="E36" s="10">
        <v>10</v>
      </c>
      <c r="F36" s="10"/>
      <c r="H36" s="36">
        <f t="shared" si="0"/>
        <v>1</v>
      </c>
      <c r="I36" s="39">
        <v>1</v>
      </c>
      <c r="J36" s="10"/>
      <c r="K36" s="36">
        <f t="shared" si="1"/>
        <v>1</v>
      </c>
      <c r="L36" s="36">
        <f t="shared" si="2"/>
        <v>1</v>
      </c>
      <c r="M36" s="39"/>
      <c r="N36" s="10"/>
      <c r="O36" s="10"/>
      <c r="P36" s="10"/>
      <c r="Q36" s="10"/>
      <c r="R36" s="38">
        <f t="shared" si="3"/>
        <v>0</v>
      </c>
      <c r="S36" s="38">
        <f t="shared" si="4"/>
        <v>0</v>
      </c>
      <c r="T36" s="38">
        <f t="shared" si="5"/>
        <v>0</v>
      </c>
      <c r="U36" s="38">
        <f t="shared" si="6"/>
        <v>0</v>
      </c>
      <c r="V36" s="38">
        <f t="shared" si="7"/>
        <v>0</v>
      </c>
      <c r="W36" s="22" t="e">
        <f t="shared" si="8"/>
        <v>#DIV/0!</v>
      </c>
      <c r="X36" s="22" t="e">
        <f t="shared" si="9"/>
        <v>#DIV/0!</v>
      </c>
      <c r="Y36" s="22" t="e">
        <f t="shared" si="10"/>
        <v>#DIV/0!</v>
      </c>
      <c r="Z36" s="22" t="e">
        <f t="shared" si="11"/>
        <v>#DIV/0!</v>
      </c>
      <c r="AA36" s="22" t="e">
        <f t="shared" si="12"/>
        <v>#DIV/0!</v>
      </c>
    </row>
    <row r="37" spans="1:27" ht="12">
      <c r="A37" s="1">
        <f>'TRB Record'!A32</f>
        <v>16</v>
      </c>
      <c r="C37" s="1">
        <f>'TRB Record'!C32</f>
        <v>0</v>
      </c>
      <c r="E37" s="10">
        <v>10</v>
      </c>
      <c r="F37" s="10"/>
      <c r="H37" s="36">
        <f t="shared" si="0"/>
        <v>1</v>
      </c>
      <c r="I37" s="39">
        <v>1</v>
      </c>
      <c r="J37" s="10"/>
      <c r="K37" s="36">
        <f t="shared" si="1"/>
        <v>1</v>
      </c>
      <c r="L37" s="36">
        <f t="shared" si="2"/>
        <v>1</v>
      </c>
      <c r="M37" s="39"/>
      <c r="N37" s="10"/>
      <c r="O37" s="10"/>
      <c r="P37" s="10"/>
      <c r="Q37" s="10"/>
      <c r="R37" s="38">
        <f t="shared" si="3"/>
        <v>0</v>
      </c>
      <c r="S37" s="38">
        <f t="shared" si="4"/>
        <v>0</v>
      </c>
      <c r="T37" s="38">
        <f t="shared" si="5"/>
        <v>0</v>
      </c>
      <c r="U37" s="38">
        <f t="shared" si="6"/>
        <v>0</v>
      </c>
      <c r="V37" s="38">
        <f t="shared" si="7"/>
        <v>0</v>
      </c>
      <c r="W37" s="22" t="e">
        <f t="shared" si="8"/>
        <v>#DIV/0!</v>
      </c>
      <c r="X37" s="22" t="e">
        <f t="shared" si="9"/>
        <v>#DIV/0!</v>
      </c>
      <c r="Y37" s="22" t="e">
        <f t="shared" si="10"/>
        <v>#DIV/0!</v>
      </c>
      <c r="Z37" s="22" t="e">
        <f t="shared" si="11"/>
        <v>#DIV/0!</v>
      </c>
      <c r="AA37" s="22" t="e">
        <f t="shared" si="12"/>
        <v>#DIV/0!</v>
      </c>
    </row>
    <row r="38" spans="1:27" ht="12">
      <c r="A38" s="1" t="str">
        <f>'TRB Record'!A33</f>
        <v>replicate 16</v>
      </c>
      <c r="C38" s="1">
        <f>'TRB Record'!C33</f>
        <v>0</v>
      </c>
      <c r="E38" s="10">
        <v>10</v>
      </c>
      <c r="F38" s="10"/>
      <c r="H38" s="36">
        <f t="shared" si="0"/>
        <v>1</v>
      </c>
      <c r="I38" s="39">
        <v>1</v>
      </c>
      <c r="J38" s="10"/>
      <c r="K38" s="36">
        <f t="shared" si="1"/>
        <v>1</v>
      </c>
      <c r="L38" s="36">
        <f t="shared" si="2"/>
        <v>1</v>
      </c>
      <c r="M38" s="39"/>
      <c r="N38" s="10"/>
      <c r="O38" s="10"/>
      <c r="P38" s="10"/>
      <c r="Q38" s="10"/>
      <c r="R38" s="38">
        <f t="shared" si="3"/>
        <v>0</v>
      </c>
      <c r="S38" s="38">
        <f t="shared" si="4"/>
        <v>0</v>
      </c>
      <c r="T38" s="38">
        <f t="shared" si="5"/>
        <v>0</v>
      </c>
      <c r="U38" s="38">
        <f t="shared" si="6"/>
        <v>0</v>
      </c>
      <c r="V38" s="38">
        <f t="shared" si="7"/>
        <v>0</v>
      </c>
      <c r="W38" s="22" t="e">
        <f t="shared" si="8"/>
        <v>#DIV/0!</v>
      </c>
      <c r="X38" s="22" t="e">
        <f t="shared" si="9"/>
        <v>#DIV/0!</v>
      </c>
      <c r="Y38" s="22" t="e">
        <f t="shared" si="10"/>
        <v>#DIV/0!</v>
      </c>
      <c r="Z38" s="22" t="e">
        <f t="shared" si="11"/>
        <v>#DIV/0!</v>
      </c>
      <c r="AA38" s="22" t="e">
        <f t="shared" si="12"/>
        <v>#DIV/0!</v>
      </c>
    </row>
    <row r="39" spans="1:27" ht="12">
      <c r="A39" s="1">
        <f>'TRB Record'!A34</f>
        <v>17</v>
      </c>
      <c r="C39" s="1">
        <f>'TRB Record'!C34</f>
        <v>0</v>
      </c>
      <c r="E39" s="10">
        <v>10</v>
      </c>
      <c r="F39" s="10"/>
      <c r="H39" s="36">
        <f t="shared" si="0"/>
        <v>1</v>
      </c>
      <c r="I39" s="39">
        <v>1</v>
      </c>
      <c r="J39" s="10"/>
      <c r="K39" s="36">
        <f t="shared" si="1"/>
        <v>1</v>
      </c>
      <c r="L39" s="36">
        <f t="shared" si="2"/>
        <v>1</v>
      </c>
      <c r="M39" s="39"/>
      <c r="N39" s="10"/>
      <c r="O39" s="10"/>
      <c r="P39" s="10"/>
      <c r="Q39" s="10"/>
      <c r="R39" s="38">
        <f t="shared" si="3"/>
        <v>0</v>
      </c>
      <c r="S39" s="38">
        <f t="shared" si="4"/>
        <v>0</v>
      </c>
      <c r="T39" s="38">
        <f t="shared" si="5"/>
        <v>0</v>
      </c>
      <c r="U39" s="38">
        <f t="shared" si="6"/>
        <v>0</v>
      </c>
      <c r="V39" s="38">
        <f t="shared" si="7"/>
        <v>0</v>
      </c>
      <c r="W39" s="22" t="e">
        <f t="shared" si="8"/>
        <v>#DIV/0!</v>
      </c>
      <c r="X39" s="22" t="e">
        <f t="shared" si="9"/>
        <v>#DIV/0!</v>
      </c>
      <c r="Y39" s="22" t="e">
        <f t="shared" si="10"/>
        <v>#DIV/0!</v>
      </c>
      <c r="Z39" s="22" t="e">
        <f t="shared" si="11"/>
        <v>#DIV/0!</v>
      </c>
      <c r="AA39" s="22" t="e">
        <f t="shared" si="12"/>
        <v>#DIV/0!</v>
      </c>
    </row>
    <row r="40" spans="1:27" ht="12">
      <c r="A40" s="1" t="str">
        <f>'TRB Record'!A35</f>
        <v>replicate 17</v>
      </c>
      <c r="C40" s="1">
        <f>'TRB Record'!C35</f>
        <v>0</v>
      </c>
      <c r="E40" s="10">
        <v>10</v>
      </c>
      <c r="F40" s="10"/>
      <c r="H40" s="36">
        <f t="shared" si="0"/>
        <v>1</v>
      </c>
      <c r="I40" s="39">
        <v>1</v>
      </c>
      <c r="J40" s="10"/>
      <c r="K40" s="36">
        <f t="shared" si="1"/>
        <v>1</v>
      </c>
      <c r="L40" s="36">
        <f t="shared" si="2"/>
        <v>1</v>
      </c>
      <c r="M40" s="39"/>
      <c r="N40" s="10"/>
      <c r="O40" s="10"/>
      <c r="P40" s="10"/>
      <c r="Q40" s="10"/>
      <c r="R40" s="38">
        <f t="shared" si="3"/>
        <v>0</v>
      </c>
      <c r="S40" s="38">
        <f t="shared" si="4"/>
        <v>0</v>
      </c>
      <c r="T40" s="38">
        <f t="shared" si="5"/>
        <v>0</v>
      </c>
      <c r="U40" s="38">
        <f t="shared" si="6"/>
        <v>0</v>
      </c>
      <c r="V40" s="38">
        <f t="shared" si="7"/>
        <v>0</v>
      </c>
      <c r="W40" s="22" t="e">
        <f t="shared" si="8"/>
        <v>#DIV/0!</v>
      </c>
      <c r="X40" s="22" t="e">
        <f t="shared" si="9"/>
        <v>#DIV/0!</v>
      </c>
      <c r="Y40" s="22" t="e">
        <f t="shared" si="10"/>
        <v>#DIV/0!</v>
      </c>
      <c r="Z40" s="22" t="e">
        <f t="shared" si="11"/>
        <v>#DIV/0!</v>
      </c>
      <c r="AA40" s="22" t="e">
        <f t="shared" si="12"/>
        <v>#DIV/0!</v>
      </c>
    </row>
    <row r="41" spans="1:27" ht="12">
      <c r="A41" s="1">
        <f>'TRB Record'!A36</f>
        <v>18</v>
      </c>
      <c r="C41" s="1">
        <f>'TRB Record'!C36</f>
        <v>0</v>
      </c>
      <c r="E41" s="10">
        <v>10</v>
      </c>
      <c r="F41" s="10"/>
      <c r="H41" s="36">
        <f t="shared" si="0"/>
        <v>1</v>
      </c>
      <c r="I41" s="39">
        <v>1</v>
      </c>
      <c r="J41" s="10"/>
      <c r="K41" s="36">
        <f t="shared" si="1"/>
        <v>1</v>
      </c>
      <c r="L41" s="36">
        <f t="shared" si="2"/>
        <v>1</v>
      </c>
      <c r="M41" s="39"/>
      <c r="N41" s="10"/>
      <c r="O41" s="10"/>
      <c r="P41" s="10"/>
      <c r="Q41" s="10"/>
      <c r="R41" s="38">
        <f t="shared" si="3"/>
        <v>0</v>
      </c>
      <c r="S41" s="38">
        <f t="shared" si="4"/>
        <v>0</v>
      </c>
      <c r="T41" s="38">
        <f t="shared" si="5"/>
        <v>0</v>
      </c>
      <c r="U41" s="38">
        <f t="shared" si="6"/>
        <v>0</v>
      </c>
      <c r="V41" s="38">
        <f t="shared" si="7"/>
        <v>0</v>
      </c>
      <c r="W41" s="22" t="e">
        <f t="shared" si="8"/>
        <v>#DIV/0!</v>
      </c>
      <c r="X41" s="22" t="e">
        <f t="shared" si="9"/>
        <v>#DIV/0!</v>
      </c>
      <c r="Y41" s="22" t="e">
        <f t="shared" si="10"/>
        <v>#DIV/0!</v>
      </c>
      <c r="Z41" s="22" t="e">
        <f t="shared" si="11"/>
        <v>#DIV/0!</v>
      </c>
      <c r="AA41" s="22" t="e">
        <f t="shared" si="12"/>
        <v>#DIV/0!</v>
      </c>
    </row>
    <row r="42" spans="1:27" ht="12">
      <c r="A42" s="1" t="str">
        <f>'TRB Record'!A37</f>
        <v>replicate 18</v>
      </c>
      <c r="C42" s="1">
        <f>'TRB Record'!C37</f>
        <v>0</v>
      </c>
      <c r="E42" s="10">
        <v>10</v>
      </c>
      <c r="F42" s="10"/>
      <c r="H42" s="36">
        <f t="shared" si="0"/>
        <v>1</v>
      </c>
      <c r="I42" s="39">
        <v>1</v>
      </c>
      <c r="J42" s="10"/>
      <c r="K42" s="36">
        <f t="shared" si="1"/>
        <v>1</v>
      </c>
      <c r="L42" s="36">
        <f t="shared" si="2"/>
        <v>1</v>
      </c>
      <c r="M42" s="39"/>
      <c r="N42" s="10"/>
      <c r="O42" s="10"/>
      <c r="P42" s="10"/>
      <c r="Q42" s="10"/>
      <c r="R42" s="38">
        <f t="shared" si="3"/>
        <v>0</v>
      </c>
      <c r="S42" s="38">
        <f t="shared" si="4"/>
        <v>0</v>
      </c>
      <c r="T42" s="38">
        <f t="shared" si="5"/>
        <v>0</v>
      </c>
      <c r="U42" s="38">
        <f t="shared" si="6"/>
        <v>0</v>
      </c>
      <c r="V42" s="38">
        <f t="shared" si="7"/>
        <v>0</v>
      </c>
      <c r="W42" s="22" t="e">
        <f t="shared" si="8"/>
        <v>#DIV/0!</v>
      </c>
      <c r="X42" s="22" t="e">
        <f t="shared" si="9"/>
        <v>#DIV/0!</v>
      </c>
      <c r="Y42" s="22" t="e">
        <f t="shared" si="10"/>
        <v>#DIV/0!</v>
      </c>
      <c r="Z42" s="22" t="e">
        <f t="shared" si="11"/>
        <v>#DIV/0!</v>
      </c>
      <c r="AA42" s="22" t="e">
        <f t="shared" si="12"/>
        <v>#DIV/0!</v>
      </c>
    </row>
    <row r="43" spans="1:27" ht="12">
      <c r="A43" s="1">
        <f>'TRB Record'!A38</f>
        <v>19</v>
      </c>
      <c r="C43" s="1">
        <f>'TRB Record'!C38</f>
        <v>0</v>
      </c>
      <c r="E43" s="10">
        <v>10</v>
      </c>
      <c r="F43" s="10"/>
      <c r="H43" s="36">
        <f t="shared" si="0"/>
        <v>1</v>
      </c>
      <c r="I43" s="39">
        <v>1</v>
      </c>
      <c r="J43" s="10"/>
      <c r="K43" s="36">
        <f t="shared" si="1"/>
        <v>1</v>
      </c>
      <c r="L43" s="36">
        <f t="shared" si="2"/>
        <v>1</v>
      </c>
      <c r="M43" s="39"/>
      <c r="N43" s="10"/>
      <c r="O43" s="10"/>
      <c r="P43" s="10"/>
      <c r="Q43" s="10"/>
      <c r="R43" s="38">
        <f t="shared" si="3"/>
        <v>0</v>
      </c>
      <c r="S43" s="38">
        <f t="shared" si="4"/>
        <v>0</v>
      </c>
      <c r="T43" s="38">
        <f t="shared" si="5"/>
        <v>0</v>
      </c>
      <c r="U43" s="38">
        <f t="shared" si="6"/>
        <v>0</v>
      </c>
      <c r="V43" s="38">
        <f t="shared" si="7"/>
        <v>0</v>
      </c>
      <c r="W43" s="22" t="e">
        <f t="shared" si="8"/>
        <v>#DIV/0!</v>
      </c>
      <c r="X43" s="22" t="e">
        <f t="shared" si="9"/>
        <v>#DIV/0!</v>
      </c>
      <c r="Y43" s="22" t="e">
        <f t="shared" si="10"/>
        <v>#DIV/0!</v>
      </c>
      <c r="Z43" s="22" t="e">
        <f t="shared" si="11"/>
        <v>#DIV/0!</v>
      </c>
      <c r="AA43" s="22" t="e">
        <f t="shared" si="12"/>
        <v>#DIV/0!</v>
      </c>
    </row>
    <row r="44" spans="1:27" ht="12">
      <c r="A44" s="1" t="str">
        <f>'TRB Record'!A39</f>
        <v>replicate 19</v>
      </c>
      <c r="C44" s="1">
        <f>'TRB Record'!C39</f>
        <v>0</v>
      </c>
      <c r="E44" s="10">
        <v>10</v>
      </c>
      <c r="F44" s="10"/>
      <c r="H44" s="36">
        <f t="shared" si="0"/>
        <v>1</v>
      </c>
      <c r="I44" s="39">
        <v>1</v>
      </c>
      <c r="J44" s="10"/>
      <c r="K44" s="36">
        <f t="shared" si="1"/>
        <v>1</v>
      </c>
      <c r="L44" s="36">
        <f t="shared" si="2"/>
        <v>1</v>
      </c>
      <c r="M44" s="39"/>
      <c r="N44" s="10"/>
      <c r="O44" s="10"/>
      <c r="P44" s="10"/>
      <c r="Q44" s="10"/>
      <c r="R44" s="38">
        <f t="shared" si="3"/>
        <v>0</v>
      </c>
      <c r="S44" s="38">
        <f t="shared" si="4"/>
        <v>0</v>
      </c>
      <c r="T44" s="38">
        <f t="shared" si="5"/>
        <v>0</v>
      </c>
      <c r="U44" s="38">
        <f t="shared" si="6"/>
        <v>0</v>
      </c>
      <c r="V44" s="38">
        <f t="shared" si="7"/>
        <v>0</v>
      </c>
      <c r="W44" s="22" t="e">
        <f t="shared" si="8"/>
        <v>#DIV/0!</v>
      </c>
      <c r="X44" s="22" t="e">
        <f t="shared" si="9"/>
        <v>#DIV/0!</v>
      </c>
      <c r="Y44" s="22" t="e">
        <f t="shared" si="10"/>
        <v>#DIV/0!</v>
      </c>
      <c r="Z44" s="22" t="e">
        <f t="shared" si="11"/>
        <v>#DIV/0!</v>
      </c>
      <c r="AA44" s="22" t="e">
        <f t="shared" si="12"/>
        <v>#DIV/0!</v>
      </c>
    </row>
    <row r="45" spans="1:27" ht="12">
      <c r="A45" s="1">
        <f>'TRB Record'!A40</f>
        <v>20</v>
      </c>
      <c r="C45" s="1">
        <f>'TRB Record'!C40</f>
        <v>0</v>
      </c>
      <c r="E45" s="10">
        <v>10</v>
      </c>
      <c r="F45" s="10"/>
      <c r="H45" s="36">
        <f t="shared" si="0"/>
        <v>1</v>
      </c>
      <c r="I45" s="39">
        <v>1</v>
      </c>
      <c r="J45" s="10"/>
      <c r="K45" s="36">
        <f t="shared" si="1"/>
        <v>1</v>
      </c>
      <c r="L45" s="36">
        <f t="shared" si="2"/>
        <v>1</v>
      </c>
      <c r="M45" s="39"/>
      <c r="N45" s="10"/>
      <c r="O45" s="10"/>
      <c r="P45" s="10"/>
      <c r="Q45" s="10"/>
      <c r="R45" s="38">
        <f t="shared" si="3"/>
        <v>0</v>
      </c>
      <c r="S45" s="38">
        <f t="shared" si="4"/>
        <v>0</v>
      </c>
      <c r="T45" s="38">
        <f t="shared" si="5"/>
        <v>0</v>
      </c>
      <c r="U45" s="38">
        <f t="shared" si="6"/>
        <v>0</v>
      </c>
      <c r="V45" s="38">
        <f t="shared" si="7"/>
        <v>0</v>
      </c>
      <c r="W45" s="22" t="e">
        <f t="shared" si="8"/>
        <v>#DIV/0!</v>
      </c>
      <c r="X45" s="22" t="e">
        <f t="shared" si="9"/>
        <v>#DIV/0!</v>
      </c>
      <c r="Y45" s="22" t="e">
        <f t="shared" si="10"/>
        <v>#DIV/0!</v>
      </c>
      <c r="Z45" s="22" t="e">
        <f t="shared" si="11"/>
        <v>#DIV/0!</v>
      </c>
      <c r="AA45" s="22" t="e">
        <f t="shared" si="12"/>
        <v>#DIV/0!</v>
      </c>
    </row>
    <row r="46" spans="1:27" ht="12">
      <c r="A46" s="1" t="str">
        <f>'TRB Record'!A41</f>
        <v>replicate 20</v>
      </c>
      <c r="C46" s="1">
        <f>'TRB Record'!C41</f>
        <v>0</v>
      </c>
      <c r="E46" s="10">
        <v>10</v>
      </c>
      <c r="F46" s="10"/>
      <c r="H46" s="36">
        <f t="shared" si="0"/>
        <v>1</v>
      </c>
      <c r="I46" s="39">
        <v>1</v>
      </c>
      <c r="J46" s="10"/>
      <c r="K46" s="36">
        <f t="shared" si="1"/>
        <v>1</v>
      </c>
      <c r="L46" s="36">
        <f t="shared" si="2"/>
        <v>1</v>
      </c>
      <c r="M46" s="39"/>
      <c r="N46" s="10"/>
      <c r="O46" s="10"/>
      <c r="P46" s="10"/>
      <c r="Q46" s="10"/>
      <c r="R46" s="38">
        <f t="shared" si="3"/>
        <v>0</v>
      </c>
      <c r="S46" s="38">
        <f t="shared" si="4"/>
        <v>0</v>
      </c>
      <c r="T46" s="38">
        <f t="shared" si="5"/>
        <v>0</v>
      </c>
      <c r="U46" s="38">
        <f t="shared" si="6"/>
        <v>0</v>
      </c>
      <c r="V46" s="38">
        <f t="shared" si="7"/>
        <v>0</v>
      </c>
      <c r="W46" s="22" t="e">
        <f t="shared" si="8"/>
        <v>#DIV/0!</v>
      </c>
      <c r="X46" s="22" t="e">
        <f t="shared" si="9"/>
        <v>#DIV/0!</v>
      </c>
      <c r="Y46" s="22" t="e">
        <f t="shared" si="10"/>
        <v>#DIV/0!</v>
      </c>
      <c r="Z46" s="22" t="e">
        <f t="shared" si="11"/>
        <v>#DIV/0!</v>
      </c>
      <c r="AA46" s="22" t="e">
        <f t="shared" si="12"/>
        <v>#DIV/0!</v>
      </c>
    </row>
    <row r="47" spans="1:27" ht="12">
      <c r="A47" s="1">
        <f>'TRB Record'!A42</f>
        <v>21</v>
      </c>
      <c r="C47" s="1">
        <f>'TRB Record'!C42</f>
        <v>0</v>
      </c>
      <c r="E47" s="10">
        <v>10</v>
      </c>
      <c r="F47" s="10"/>
      <c r="H47" s="36">
        <f t="shared" si="0"/>
        <v>1</v>
      </c>
      <c r="I47" s="39">
        <v>1</v>
      </c>
      <c r="J47" s="10"/>
      <c r="K47" s="36">
        <f t="shared" si="1"/>
        <v>1</v>
      </c>
      <c r="L47" s="36">
        <f t="shared" si="2"/>
        <v>1</v>
      </c>
      <c r="M47" s="39"/>
      <c r="N47" s="10"/>
      <c r="O47" s="10"/>
      <c r="P47" s="10"/>
      <c r="Q47" s="10"/>
      <c r="R47" s="38">
        <f t="shared" si="3"/>
        <v>0</v>
      </c>
      <c r="S47" s="38">
        <f t="shared" si="4"/>
        <v>0</v>
      </c>
      <c r="T47" s="38">
        <f t="shared" si="5"/>
        <v>0</v>
      </c>
      <c r="U47" s="38">
        <f t="shared" si="6"/>
        <v>0</v>
      </c>
      <c r="V47" s="38">
        <f t="shared" si="7"/>
        <v>0</v>
      </c>
      <c r="W47" s="22" t="e">
        <f t="shared" si="8"/>
        <v>#DIV/0!</v>
      </c>
      <c r="X47" s="22" t="e">
        <f t="shared" si="9"/>
        <v>#DIV/0!</v>
      </c>
      <c r="Y47" s="22" t="e">
        <f t="shared" si="10"/>
        <v>#DIV/0!</v>
      </c>
      <c r="Z47" s="22" t="e">
        <f t="shared" si="11"/>
        <v>#DIV/0!</v>
      </c>
      <c r="AA47" s="22" t="e">
        <f t="shared" si="12"/>
        <v>#DIV/0!</v>
      </c>
    </row>
    <row r="48" spans="1:27" ht="12">
      <c r="A48" s="1" t="str">
        <f>'TRB Record'!A43</f>
        <v>replicate 21</v>
      </c>
      <c r="C48" s="1">
        <f>'TRB Record'!C43</f>
        <v>0</v>
      </c>
      <c r="E48" s="10">
        <v>10</v>
      </c>
      <c r="F48" s="10"/>
      <c r="H48" s="36">
        <f t="shared" si="0"/>
        <v>1</v>
      </c>
      <c r="I48" s="39">
        <v>1</v>
      </c>
      <c r="J48" s="10"/>
      <c r="K48" s="36">
        <f t="shared" si="1"/>
        <v>1</v>
      </c>
      <c r="L48" s="36">
        <f t="shared" si="2"/>
        <v>1</v>
      </c>
      <c r="M48" s="39"/>
      <c r="N48" s="10"/>
      <c r="O48" s="10"/>
      <c r="P48" s="10"/>
      <c r="Q48" s="10"/>
      <c r="R48" s="38">
        <f t="shared" si="3"/>
        <v>0</v>
      </c>
      <c r="S48" s="38">
        <f t="shared" si="4"/>
        <v>0</v>
      </c>
      <c r="T48" s="38">
        <f t="shared" si="5"/>
        <v>0</v>
      </c>
      <c r="U48" s="38">
        <f t="shared" si="6"/>
        <v>0</v>
      </c>
      <c r="V48" s="38">
        <f t="shared" si="7"/>
        <v>0</v>
      </c>
      <c r="W48" s="22" t="e">
        <f t="shared" si="8"/>
        <v>#DIV/0!</v>
      </c>
      <c r="X48" s="22" t="e">
        <f t="shared" si="9"/>
        <v>#DIV/0!</v>
      </c>
      <c r="Y48" s="22" t="e">
        <f t="shared" si="10"/>
        <v>#DIV/0!</v>
      </c>
      <c r="Z48" s="22" t="e">
        <f t="shared" si="11"/>
        <v>#DIV/0!</v>
      </c>
      <c r="AA48" s="22" t="e">
        <f t="shared" si="12"/>
        <v>#DIV/0!</v>
      </c>
    </row>
    <row r="49" spans="1:27" ht="12">
      <c r="A49" s="1">
        <f>'TRB Record'!A44</f>
        <v>22</v>
      </c>
      <c r="C49" s="1">
        <f>'TRB Record'!C44</f>
        <v>0</v>
      </c>
      <c r="E49" s="10">
        <v>10</v>
      </c>
      <c r="F49" s="10"/>
      <c r="H49" s="36">
        <f t="shared" si="0"/>
        <v>1</v>
      </c>
      <c r="I49" s="39">
        <v>1</v>
      </c>
      <c r="J49" s="10"/>
      <c r="K49" s="36">
        <f t="shared" si="1"/>
        <v>1</v>
      </c>
      <c r="L49" s="36">
        <f t="shared" si="2"/>
        <v>1</v>
      </c>
      <c r="M49" s="39"/>
      <c r="N49" s="10"/>
      <c r="O49" s="10"/>
      <c r="P49" s="10"/>
      <c r="Q49" s="10"/>
      <c r="R49" s="38">
        <f t="shared" si="3"/>
        <v>0</v>
      </c>
      <c r="S49" s="38">
        <f t="shared" si="4"/>
        <v>0</v>
      </c>
      <c r="T49" s="38">
        <f t="shared" si="5"/>
        <v>0</v>
      </c>
      <c r="U49" s="38">
        <f t="shared" si="6"/>
        <v>0</v>
      </c>
      <c r="V49" s="38">
        <f t="shared" si="7"/>
        <v>0</v>
      </c>
      <c r="W49" s="22" t="e">
        <f t="shared" si="8"/>
        <v>#DIV/0!</v>
      </c>
      <c r="X49" s="22" t="e">
        <f t="shared" si="9"/>
        <v>#DIV/0!</v>
      </c>
      <c r="Y49" s="22" t="e">
        <f t="shared" si="10"/>
        <v>#DIV/0!</v>
      </c>
      <c r="Z49" s="22" t="e">
        <f t="shared" si="11"/>
        <v>#DIV/0!</v>
      </c>
      <c r="AA49" s="22" t="e">
        <f t="shared" si="12"/>
        <v>#DIV/0!</v>
      </c>
    </row>
    <row r="50" spans="1:27" ht="12">
      <c r="A50" s="1" t="str">
        <f>'TRB Record'!A45</f>
        <v>replicate 22</v>
      </c>
      <c r="C50" s="1">
        <f>'TRB Record'!C45</f>
        <v>0</v>
      </c>
      <c r="E50" s="10">
        <v>10</v>
      </c>
      <c r="F50" s="10"/>
      <c r="H50" s="36">
        <f t="shared" si="0"/>
        <v>1</v>
      </c>
      <c r="I50" s="39">
        <v>1</v>
      </c>
      <c r="J50" s="10"/>
      <c r="K50" s="36">
        <f t="shared" si="1"/>
        <v>1</v>
      </c>
      <c r="L50" s="36">
        <f t="shared" si="2"/>
        <v>1</v>
      </c>
      <c r="M50" s="39"/>
      <c r="N50" s="10"/>
      <c r="O50" s="10"/>
      <c r="P50" s="10"/>
      <c r="Q50" s="10"/>
      <c r="R50" s="38">
        <f t="shared" si="3"/>
        <v>0</v>
      </c>
      <c r="S50" s="38">
        <f t="shared" si="4"/>
        <v>0</v>
      </c>
      <c r="T50" s="38">
        <f t="shared" si="5"/>
        <v>0</v>
      </c>
      <c r="U50" s="38">
        <f t="shared" si="6"/>
        <v>0</v>
      </c>
      <c r="V50" s="38">
        <f t="shared" si="7"/>
        <v>0</v>
      </c>
      <c r="W50" s="22" t="e">
        <f t="shared" si="8"/>
        <v>#DIV/0!</v>
      </c>
      <c r="X50" s="22" t="e">
        <f t="shared" si="9"/>
        <v>#DIV/0!</v>
      </c>
      <c r="Y50" s="22" t="e">
        <f t="shared" si="10"/>
        <v>#DIV/0!</v>
      </c>
      <c r="Z50" s="22" t="e">
        <f t="shared" si="11"/>
        <v>#DIV/0!</v>
      </c>
      <c r="AA50" s="22" t="e">
        <f t="shared" si="12"/>
        <v>#DIV/0!</v>
      </c>
    </row>
    <row r="51" spans="1:27" ht="12">
      <c r="A51" s="1">
        <f>'TRB Record'!A46</f>
        <v>23</v>
      </c>
      <c r="C51" s="1">
        <f>'TRB Record'!C46</f>
        <v>0</v>
      </c>
      <c r="E51" s="10">
        <v>10</v>
      </c>
      <c r="F51" s="10"/>
      <c r="H51" s="36">
        <f t="shared" si="0"/>
        <v>1</v>
      </c>
      <c r="I51" s="39">
        <v>1</v>
      </c>
      <c r="J51" s="10"/>
      <c r="K51" s="36">
        <f t="shared" si="1"/>
        <v>1</v>
      </c>
      <c r="L51" s="36">
        <f t="shared" si="2"/>
        <v>1</v>
      </c>
      <c r="M51" s="39"/>
      <c r="N51" s="10"/>
      <c r="O51" s="10"/>
      <c r="P51" s="10"/>
      <c r="Q51" s="10"/>
      <c r="R51" s="38">
        <f t="shared" si="3"/>
        <v>0</v>
      </c>
      <c r="S51" s="38">
        <f t="shared" si="4"/>
        <v>0</v>
      </c>
      <c r="T51" s="38">
        <f t="shared" si="5"/>
        <v>0</v>
      </c>
      <c r="U51" s="38">
        <f t="shared" si="6"/>
        <v>0</v>
      </c>
      <c r="V51" s="38">
        <f t="shared" si="7"/>
        <v>0</v>
      </c>
      <c r="W51" s="22" t="e">
        <f t="shared" si="8"/>
        <v>#DIV/0!</v>
      </c>
      <c r="X51" s="22" t="e">
        <f t="shared" si="9"/>
        <v>#DIV/0!</v>
      </c>
      <c r="Y51" s="22" t="e">
        <f t="shared" si="10"/>
        <v>#DIV/0!</v>
      </c>
      <c r="Z51" s="22" t="e">
        <f t="shared" si="11"/>
        <v>#DIV/0!</v>
      </c>
      <c r="AA51" s="22" t="e">
        <f t="shared" si="12"/>
        <v>#DIV/0!</v>
      </c>
    </row>
    <row r="52" spans="1:27" ht="12">
      <c r="A52" s="1" t="str">
        <f>'TRB Record'!A47</f>
        <v>replicate 23</v>
      </c>
      <c r="C52" s="1">
        <f>'TRB Record'!C47</f>
        <v>0</v>
      </c>
      <c r="E52" s="10">
        <v>10</v>
      </c>
      <c r="F52" s="10"/>
      <c r="H52" s="36">
        <f t="shared" si="0"/>
        <v>1</v>
      </c>
      <c r="I52" s="39">
        <v>1</v>
      </c>
      <c r="J52" s="10"/>
      <c r="K52" s="36">
        <f t="shared" si="1"/>
        <v>1</v>
      </c>
      <c r="L52" s="36">
        <f t="shared" si="2"/>
        <v>1</v>
      </c>
      <c r="M52" s="39"/>
      <c r="N52" s="10"/>
      <c r="O52" s="10"/>
      <c r="P52" s="10"/>
      <c r="Q52" s="10"/>
      <c r="R52" s="38">
        <f t="shared" si="3"/>
        <v>0</v>
      </c>
      <c r="S52" s="38">
        <f t="shared" si="4"/>
        <v>0</v>
      </c>
      <c r="T52" s="38">
        <f t="shared" si="5"/>
        <v>0</v>
      </c>
      <c r="U52" s="38">
        <f t="shared" si="6"/>
        <v>0</v>
      </c>
      <c r="V52" s="38">
        <f t="shared" si="7"/>
        <v>0</v>
      </c>
      <c r="W52" s="22" t="e">
        <f t="shared" si="8"/>
        <v>#DIV/0!</v>
      </c>
      <c r="X52" s="22" t="e">
        <f t="shared" si="9"/>
        <v>#DIV/0!</v>
      </c>
      <c r="Y52" s="22" t="e">
        <f t="shared" si="10"/>
        <v>#DIV/0!</v>
      </c>
      <c r="Z52" s="22" t="e">
        <f t="shared" si="11"/>
        <v>#DIV/0!</v>
      </c>
      <c r="AA52" s="22" t="e">
        <f t="shared" si="12"/>
        <v>#DIV/0!</v>
      </c>
    </row>
    <row r="53" spans="1:27" ht="12">
      <c r="A53" s="1">
        <f>'TRB Record'!A48</f>
        <v>24</v>
      </c>
      <c r="C53" s="1">
        <f>'TRB Record'!C48</f>
        <v>0</v>
      </c>
      <c r="E53" s="10">
        <v>10</v>
      </c>
      <c r="F53" s="10"/>
      <c r="H53" s="36">
        <f t="shared" si="0"/>
        <v>1</v>
      </c>
      <c r="I53" s="39">
        <v>1</v>
      </c>
      <c r="J53" s="10"/>
      <c r="K53" s="36">
        <f t="shared" si="1"/>
        <v>1</v>
      </c>
      <c r="L53" s="36">
        <f t="shared" si="2"/>
        <v>1</v>
      </c>
      <c r="M53" s="39"/>
      <c r="N53" s="10"/>
      <c r="O53" s="10"/>
      <c r="P53" s="10"/>
      <c r="Q53" s="10"/>
      <c r="R53" s="38">
        <f t="shared" si="3"/>
        <v>0</v>
      </c>
      <c r="S53" s="38">
        <f t="shared" si="4"/>
        <v>0</v>
      </c>
      <c r="T53" s="38">
        <f t="shared" si="5"/>
        <v>0</v>
      </c>
      <c r="U53" s="38">
        <f t="shared" si="6"/>
        <v>0</v>
      </c>
      <c r="V53" s="38">
        <f t="shared" si="7"/>
        <v>0</v>
      </c>
      <c r="W53" s="22" t="e">
        <f t="shared" si="8"/>
        <v>#DIV/0!</v>
      </c>
      <c r="X53" s="22" t="e">
        <f t="shared" si="9"/>
        <v>#DIV/0!</v>
      </c>
      <c r="Y53" s="22" t="e">
        <f t="shared" si="10"/>
        <v>#DIV/0!</v>
      </c>
      <c r="Z53" s="22" t="e">
        <f t="shared" si="11"/>
        <v>#DIV/0!</v>
      </c>
      <c r="AA53" s="22" t="e">
        <f t="shared" si="12"/>
        <v>#DIV/0!</v>
      </c>
    </row>
    <row r="54" spans="1:27" ht="12">
      <c r="A54" s="1" t="str">
        <f>'TRB Record'!A49</f>
        <v>replicate 24</v>
      </c>
      <c r="C54" s="1">
        <f>'TRB Record'!C49</f>
        <v>0</v>
      </c>
      <c r="E54" s="10">
        <v>10</v>
      </c>
      <c r="F54" s="10"/>
      <c r="H54" s="36">
        <f t="shared" si="0"/>
        <v>1</v>
      </c>
      <c r="I54" s="39">
        <v>1</v>
      </c>
      <c r="J54" s="10"/>
      <c r="K54" s="36">
        <f t="shared" si="1"/>
        <v>1</v>
      </c>
      <c r="L54" s="36">
        <f t="shared" si="2"/>
        <v>1</v>
      </c>
      <c r="M54" s="39"/>
      <c r="N54" s="10"/>
      <c r="O54" s="10"/>
      <c r="P54" s="10"/>
      <c r="Q54" s="10"/>
      <c r="R54" s="38">
        <f t="shared" si="3"/>
        <v>0</v>
      </c>
      <c r="S54" s="38">
        <f t="shared" si="4"/>
        <v>0</v>
      </c>
      <c r="T54" s="38">
        <f t="shared" si="5"/>
        <v>0</v>
      </c>
      <c r="U54" s="38">
        <f t="shared" si="6"/>
        <v>0</v>
      </c>
      <c r="V54" s="38">
        <f t="shared" si="7"/>
        <v>0</v>
      </c>
      <c r="W54" s="22" t="e">
        <f t="shared" si="8"/>
        <v>#DIV/0!</v>
      </c>
      <c r="X54" s="22" t="e">
        <f t="shared" si="9"/>
        <v>#DIV/0!</v>
      </c>
      <c r="Y54" s="22" t="e">
        <f t="shared" si="10"/>
        <v>#DIV/0!</v>
      </c>
      <c r="Z54" s="22" t="e">
        <f t="shared" si="11"/>
        <v>#DIV/0!</v>
      </c>
      <c r="AA54" s="22" t="e">
        <f t="shared" si="12"/>
        <v>#DIV/0!</v>
      </c>
    </row>
    <row r="55" spans="1:27" ht="12">
      <c r="A55" s="1">
        <f>'TRB Record'!A50</f>
        <v>25</v>
      </c>
      <c r="C55" s="1">
        <f>'TRB Record'!C50</f>
        <v>0</v>
      </c>
      <c r="E55" s="10">
        <v>10</v>
      </c>
      <c r="F55" s="10"/>
      <c r="H55" s="36">
        <f t="shared" si="0"/>
        <v>1</v>
      </c>
      <c r="I55" s="39">
        <v>1</v>
      </c>
      <c r="J55" s="10"/>
      <c r="K55" s="36">
        <f t="shared" si="1"/>
        <v>1</v>
      </c>
      <c r="L55" s="36">
        <f t="shared" si="2"/>
        <v>1</v>
      </c>
      <c r="M55" s="39"/>
      <c r="N55" s="10"/>
      <c r="O55" s="10"/>
      <c r="P55" s="10"/>
      <c r="Q55" s="10"/>
      <c r="R55" s="38">
        <f t="shared" si="3"/>
        <v>0</v>
      </c>
      <c r="S55" s="38">
        <f t="shared" si="4"/>
        <v>0</v>
      </c>
      <c r="T55" s="38">
        <f t="shared" si="5"/>
        <v>0</v>
      </c>
      <c r="U55" s="38">
        <f t="shared" si="6"/>
        <v>0</v>
      </c>
      <c r="V55" s="38">
        <f t="shared" si="7"/>
        <v>0</v>
      </c>
      <c r="W55" s="22" t="e">
        <f t="shared" si="8"/>
        <v>#DIV/0!</v>
      </c>
      <c r="X55" s="22" t="e">
        <f t="shared" si="9"/>
        <v>#DIV/0!</v>
      </c>
      <c r="Y55" s="22" t="e">
        <f t="shared" si="10"/>
        <v>#DIV/0!</v>
      </c>
      <c r="Z55" s="22" t="e">
        <f t="shared" si="11"/>
        <v>#DIV/0!</v>
      </c>
      <c r="AA55" s="22" t="e">
        <f t="shared" si="12"/>
        <v>#DIV/0!</v>
      </c>
    </row>
    <row r="56" spans="1:27" ht="12">
      <c r="A56" s="1" t="str">
        <f>'TRB Record'!A51</f>
        <v>replicate 25</v>
      </c>
      <c r="C56" s="1">
        <f>'TRB Record'!C51</f>
        <v>0</v>
      </c>
      <c r="E56" s="10">
        <v>10</v>
      </c>
      <c r="F56" s="10"/>
      <c r="H56" s="36">
        <f t="shared" si="0"/>
        <v>1</v>
      </c>
      <c r="I56" s="39">
        <v>1</v>
      </c>
      <c r="J56" s="10"/>
      <c r="K56" s="36">
        <f t="shared" si="1"/>
        <v>1</v>
      </c>
      <c r="L56" s="36">
        <f t="shared" si="2"/>
        <v>1</v>
      </c>
      <c r="M56" s="39"/>
      <c r="N56" s="10"/>
      <c r="O56" s="10"/>
      <c r="P56" s="10"/>
      <c r="Q56" s="10"/>
      <c r="R56" s="38">
        <f t="shared" si="3"/>
        <v>0</v>
      </c>
      <c r="S56" s="38">
        <f t="shared" si="4"/>
        <v>0</v>
      </c>
      <c r="T56" s="38">
        <f t="shared" si="5"/>
        <v>0</v>
      </c>
      <c r="U56" s="38">
        <f t="shared" si="6"/>
        <v>0</v>
      </c>
      <c r="V56" s="38">
        <f t="shared" si="7"/>
        <v>0</v>
      </c>
      <c r="W56" s="22" t="e">
        <f t="shared" si="8"/>
        <v>#DIV/0!</v>
      </c>
      <c r="X56" s="22" t="e">
        <f t="shared" si="9"/>
        <v>#DIV/0!</v>
      </c>
      <c r="Y56" s="22" t="e">
        <f t="shared" si="10"/>
        <v>#DIV/0!</v>
      </c>
      <c r="Z56" s="22" t="e">
        <f t="shared" si="11"/>
        <v>#DIV/0!</v>
      </c>
      <c r="AA56" s="22" t="e">
        <f t="shared" si="12"/>
        <v>#DIV/0!</v>
      </c>
    </row>
    <row r="57" spans="1:27" ht="12">
      <c r="A57" s="1">
        <f>'TRB Record'!A52</f>
        <v>26</v>
      </c>
      <c r="C57" s="1">
        <f>'TRB Record'!C52</f>
        <v>0</v>
      </c>
      <c r="E57" s="10">
        <v>10</v>
      </c>
      <c r="F57" s="10"/>
      <c r="H57" s="36">
        <f t="shared" si="0"/>
        <v>1</v>
      </c>
      <c r="I57" s="39">
        <v>1</v>
      </c>
      <c r="J57" s="10"/>
      <c r="K57" s="36">
        <f t="shared" si="1"/>
        <v>1</v>
      </c>
      <c r="L57" s="36">
        <f t="shared" si="2"/>
        <v>1</v>
      </c>
      <c r="M57" s="39"/>
      <c r="N57" s="10"/>
      <c r="O57" s="10"/>
      <c r="P57" s="10"/>
      <c r="Q57" s="10"/>
      <c r="R57" s="38">
        <f t="shared" si="3"/>
        <v>0</v>
      </c>
      <c r="S57" s="38">
        <f t="shared" si="4"/>
        <v>0</v>
      </c>
      <c r="T57" s="38">
        <f t="shared" si="5"/>
        <v>0</v>
      </c>
      <c r="U57" s="38">
        <f t="shared" si="6"/>
        <v>0</v>
      </c>
      <c r="V57" s="38">
        <f t="shared" si="7"/>
        <v>0</v>
      </c>
      <c r="W57" s="22" t="e">
        <f t="shared" si="8"/>
        <v>#DIV/0!</v>
      </c>
      <c r="X57" s="22" t="e">
        <f t="shared" si="9"/>
        <v>#DIV/0!</v>
      </c>
      <c r="Y57" s="22" t="e">
        <f t="shared" si="10"/>
        <v>#DIV/0!</v>
      </c>
      <c r="Z57" s="22" t="e">
        <f t="shared" si="11"/>
        <v>#DIV/0!</v>
      </c>
      <c r="AA57" s="22" t="e">
        <f t="shared" si="12"/>
        <v>#DIV/0!</v>
      </c>
    </row>
    <row r="58" spans="1:27" ht="12">
      <c r="A58" s="1" t="str">
        <f>'TRB Record'!A53</f>
        <v>replicate 26</v>
      </c>
      <c r="C58" s="1">
        <f>'TRB Record'!C53</f>
        <v>0</v>
      </c>
      <c r="E58" s="10">
        <v>10</v>
      </c>
      <c r="F58" s="10"/>
      <c r="H58" s="36">
        <f t="shared" si="0"/>
        <v>1</v>
      </c>
      <c r="I58" s="39">
        <v>1</v>
      </c>
      <c r="J58" s="10"/>
      <c r="K58" s="36">
        <f t="shared" si="1"/>
        <v>1</v>
      </c>
      <c r="L58" s="36">
        <f t="shared" si="2"/>
        <v>1</v>
      </c>
      <c r="M58" s="39"/>
      <c r="N58" s="10"/>
      <c r="O58" s="10"/>
      <c r="P58" s="10"/>
      <c r="Q58" s="10"/>
      <c r="R58" s="38">
        <f t="shared" si="3"/>
        <v>0</v>
      </c>
      <c r="S58" s="38">
        <f t="shared" si="4"/>
        <v>0</v>
      </c>
      <c r="T58" s="38">
        <f t="shared" si="5"/>
        <v>0</v>
      </c>
      <c r="U58" s="38">
        <f t="shared" si="6"/>
        <v>0</v>
      </c>
      <c r="V58" s="38">
        <f t="shared" si="7"/>
        <v>0</v>
      </c>
      <c r="W58" s="22" t="e">
        <f t="shared" si="8"/>
        <v>#DIV/0!</v>
      </c>
      <c r="X58" s="22" t="e">
        <f t="shared" si="9"/>
        <v>#DIV/0!</v>
      </c>
      <c r="Y58" s="22" t="e">
        <f t="shared" si="10"/>
        <v>#DIV/0!</v>
      </c>
      <c r="Z58" s="22" t="e">
        <f t="shared" si="11"/>
        <v>#DIV/0!</v>
      </c>
      <c r="AA58" s="22" t="e">
        <f t="shared" si="12"/>
        <v>#DIV/0!</v>
      </c>
    </row>
    <row r="59" spans="1:27" ht="12">
      <c r="A59" s="1">
        <f>'TRB Record'!A54</f>
        <v>27</v>
      </c>
      <c r="C59" s="1">
        <f>'TRB Record'!C54</f>
        <v>0</v>
      </c>
      <c r="E59" s="10">
        <v>10</v>
      </c>
      <c r="F59" s="10"/>
      <c r="H59" s="36">
        <f t="shared" si="0"/>
        <v>1</v>
      </c>
      <c r="I59" s="39">
        <v>1</v>
      </c>
      <c r="J59" s="10"/>
      <c r="K59" s="36">
        <f t="shared" si="1"/>
        <v>1</v>
      </c>
      <c r="L59" s="36">
        <f t="shared" si="2"/>
        <v>1</v>
      </c>
      <c r="M59" s="39"/>
      <c r="N59" s="10"/>
      <c r="O59" s="10"/>
      <c r="P59" s="10"/>
      <c r="Q59" s="10"/>
      <c r="R59" s="38">
        <f t="shared" si="3"/>
        <v>0</v>
      </c>
      <c r="S59" s="38">
        <f t="shared" si="4"/>
        <v>0</v>
      </c>
      <c r="T59" s="38">
        <f t="shared" si="5"/>
        <v>0</v>
      </c>
      <c r="U59" s="38">
        <f t="shared" si="6"/>
        <v>0</v>
      </c>
      <c r="V59" s="38">
        <f t="shared" si="7"/>
        <v>0</v>
      </c>
      <c r="W59" s="22" t="e">
        <f t="shared" si="8"/>
        <v>#DIV/0!</v>
      </c>
      <c r="X59" s="22" t="e">
        <f t="shared" si="9"/>
        <v>#DIV/0!</v>
      </c>
      <c r="Y59" s="22" t="e">
        <f t="shared" si="10"/>
        <v>#DIV/0!</v>
      </c>
      <c r="Z59" s="22" t="e">
        <f t="shared" si="11"/>
        <v>#DIV/0!</v>
      </c>
      <c r="AA59" s="22" t="e">
        <f t="shared" si="12"/>
        <v>#DIV/0!</v>
      </c>
    </row>
    <row r="60" spans="1:27" ht="12">
      <c r="A60" s="1" t="str">
        <f>'TRB Record'!A55</f>
        <v>replicate 27</v>
      </c>
      <c r="C60" s="1">
        <f>'TRB Record'!C55</f>
        <v>0</v>
      </c>
      <c r="E60" s="10">
        <v>10</v>
      </c>
      <c r="F60" s="10"/>
      <c r="H60" s="36">
        <f t="shared" si="0"/>
        <v>1</v>
      </c>
      <c r="I60" s="39">
        <v>1</v>
      </c>
      <c r="J60" s="10"/>
      <c r="K60" s="36">
        <f t="shared" si="1"/>
        <v>1</v>
      </c>
      <c r="L60" s="36">
        <f t="shared" si="2"/>
        <v>1</v>
      </c>
      <c r="M60" s="39"/>
      <c r="N60" s="10"/>
      <c r="O60" s="10"/>
      <c r="P60" s="10"/>
      <c r="Q60" s="10"/>
      <c r="R60" s="38">
        <f t="shared" si="3"/>
        <v>0</v>
      </c>
      <c r="S60" s="38">
        <f t="shared" si="4"/>
        <v>0</v>
      </c>
      <c r="T60" s="38">
        <f t="shared" si="5"/>
        <v>0</v>
      </c>
      <c r="U60" s="38">
        <f t="shared" si="6"/>
        <v>0</v>
      </c>
      <c r="V60" s="38">
        <f t="shared" si="7"/>
        <v>0</v>
      </c>
      <c r="W60" s="22" t="e">
        <f t="shared" si="8"/>
        <v>#DIV/0!</v>
      </c>
      <c r="X60" s="22" t="e">
        <f t="shared" si="9"/>
        <v>#DIV/0!</v>
      </c>
      <c r="Y60" s="22" t="e">
        <f t="shared" si="10"/>
        <v>#DIV/0!</v>
      </c>
      <c r="Z60" s="22" t="e">
        <f t="shared" si="11"/>
        <v>#DIV/0!</v>
      </c>
      <c r="AA60" s="22" t="e">
        <f t="shared" si="12"/>
        <v>#DIV/0!</v>
      </c>
    </row>
    <row r="61" spans="1:27" ht="12">
      <c r="A61" s="1">
        <f>'TRB Record'!A56</f>
        <v>28</v>
      </c>
      <c r="C61" s="1">
        <f>'TRB Record'!C56</f>
        <v>0</v>
      </c>
      <c r="E61" s="10">
        <v>10</v>
      </c>
      <c r="F61" s="10"/>
      <c r="H61" s="36">
        <f t="shared" si="0"/>
        <v>1</v>
      </c>
      <c r="I61" s="39">
        <v>1</v>
      </c>
      <c r="J61" s="10"/>
      <c r="K61" s="36">
        <f t="shared" si="1"/>
        <v>1</v>
      </c>
      <c r="L61" s="36">
        <f t="shared" si="2"/>
        <v>1</v>
      </c>
      <c r="M61" s="39"/>
      <c r="N61" s="10"/>
      <c r="O61" s="10"/>
      <c r="P61" s="10"/>
      <c r="Q61" s="10"/>
      <c r="R61" s="38">
        <f t="shared" si="3"/>
        <v>0</v>
      </c>
      <c r="S61" s="38">
        <f t="shared" si="4"/>
        <v>0</v>
      </c>
      <c r="T61" s="38">
        <f t="shared" si="5"/>
        <v>0</v>
      </c>
      <c r="U61" s="38">
        <f t="shared" si="6"/>
        <v>0</v>
      </c>
      <c r="V61" s="38">
        <f t="shared" si="7"/>
        <v>0</v>
      </c>
      <c r="W61" s="22" t="e">
        <f t="shared" si="8"/>
        <v>#DIV/0!</v>
      </c>
      <c r="X61" s="22" t="e">
        <f t="shared" si="9"/>
        <v>#DIV/0!</v>
      </c>
      <c r="Y61" s="22" t="e">
        <f t="shared" si="10"/>
        <v>#DIV/0!</v>
      </c>
      <c r="Z61" s="22" t="e">
        <f t="shared" si="11"/>
        <v>#DIV/0!</v>
      </c>
      <c r="AA61" s="22" t="e">
        <f t="shared" si="12"/>
        <v>#DIV/0!</v>
      </c>
    </row>
    <row r="62" spans="1:27" ht="12">
      <c r="A62" s="1" t="str">
        <f>'TRB Record'!A57</f>
        <v>replicate 28</v>
      </c>
      <c r="C62" s="1">
        <f>'TRB Record'!C57</f>
        <v>0</v>
      </c>
      <c r="E62" s="10">
        <v>10</v>
      </c>
      <c r="F62" s="10"/>
      <c r="H62" s="36">
        <f t="shared" si="0"/>
        <v>1</v>
      </c>
      <c r="I62" s="39">
        <v>1</v>
      </c>
      <c r="J62" s="10"/>
      <c r="K62" s="36">
        <f t="shared" si="1"/>
        <v>1</v>
      </c>
      <c r="L62" s="36">
        <f t="shared" si="2"/>
        <v>1</v>
      </c>
      <c r="M62" s="39"/>
      <c r="N62" s="10"/>
      <c r="O62" s="10"/>
      <c r="P62" s="10"/>
      <c r="Q62" s="10"/>
      <c r="R62" s="38">
        <f t="shared" si="3"/>
        <v>0</v>
      </c>
      <c r="S62" s="38">
        <f t="shared" si="4"/>
        <v>0</v>
      </c>
      <c r="T62" s="38">
        <f t="shared" si="5"/>
        <v>0</v>
      </c>
      <c r="U62" s="38">
        <f t="shared" si="6"/>
        <v>0</v>
      </c>
      <c r="V62" s="38">
        <f t="shared" si="7"/>
        <v>0</v>
      </c>
      <c r="W62" s="22" t="e">
        <f t="shared" si="8"/>
        <v>#DIV/0!</v>
      </c>
      <c r="X62" s="22" t="e">
        <f t="shared" si="9"/>
        <v>#DIV/0!</v>
      </c>
      <c r="Y62" s="22" t="e">
        <f t="shared" si="10"/>
        <v>#DIV/0!</v>
      </c>
      <c r="Z62" s="22" t="e">
        <f t="shared" si="11"/>
        <v>#DIV/0!</v>
      </c>
      <c r="AA62" s="22" t="e">
        <f t="shared" si="12"/>
        <v>#DIV/0!</v>
      </c>
    </row>
    <row r="63" spans="1:27" ht="12">
      <c r="A63" s="1">
        <f>'TRB Record'!A58</f>
        <v>29</v>
      </c>
      <c r="C63" s="1">
        <f>'TRB Record'!C58</f>
        <v>0</v>
      </c>
      <c r="E63" s="10">
        <v>10</v>
      </c>
      <c r="F63" s="10"/>
      <c r="H63" s="36">
        <f t="shared" si="0"/>
        <v>1</v>
      </c>
      <c r="I63" s="39">
        <v>1</v>
      </c>
      <c r="J63" s="10"/>
      <c r="K63" s="36">
        <f t="shared" si="1"/>
        <v>1</v>
      </c>
      <c r="L63" s="36">
        <f t="shared" si="2"/>
        <v>1</v>
      </c>
      <c r="M63" s="39"/>
      <c r="N63" s="10"/>
      <c r="O63" s="10"/>
      <c r="P63" s="10"/>
      <c r="Q63" s="10"/>
      <c r="R63" s="38">
        <f t="shared" si="3"/>
        <v>0</v>
      </c>
      <c r="S63" s="38">
        <f t="shared" si="4"/>
        <v>0</v>
      </c>
      <c r="T63" s="38">
        <f t="shared" si="5"/>
        <v>0</v>
      </c>
      <c r="U63" s="38">
        <f t="shared" si="6"/>
        <v>0</v>
      </c>
      <c r="V63" s="38">
        <f t="shared" si="7"/>
        <v>0</v>
      </c>
      <c r="W63" s="22" t="e">
        <f t="shared" si="8"/>
        <v>#DIV/0!</v>
      </c>
      <c r="X63" s="22" t="e">
        <f t="shared" si="9"/>
        <v>#DIV/0!</v>
      </c>
      <c r="Y63" s="22" t="e">
        <f t="shared" si="10"/>
        <v>#DIV/0!</v>
      </c>
      <c r="Z63" s="22" t="e">
        <f t="shared" si="11"/>
        <v>#DIV/0!</v>
      </c>
      <c r="AA63" s="22" t="e">
        <f t="shared" si="12"/>
        <v>#DIV/0!</v>
      </c>
    </row>
    <row r="64" spans="1:27" ht="12">
      <c r="A64" s="1" t="str">
        <f>'TRB Record'!A59</f>
        <v>replicate 29</v>
      </c>
      <c r="C64" s="1">
        <f>'TRB Record'!C59</f>
        <v>0</v>
      </c>
      <c r="E64" s="10">
        <v>10</v>
      </c>
      <c r="F64" s="10"/>
      <c r="H64" s="36">
        <f t="shared" si="0"/>
        <v>1</v>
      </c>
      <c r="I64" s="39">
        <v>1</v>
      </c>
      <c r="J64" s="10"/>
      <c r="K64" s="36">
        <f t="shared" si="1"/>
        <v>1</v>
      </c>
      <c r="L64" s="36">
        <f t="shared" si="2"/>
        <v>1</v>
      </c>
      <c r="M64" s="39"/>
      <c r="N64" s="10"/>
      <c r="O64" s="10"/>
      <c r="P64" s="10"/>
      <c r="Q64" s="10"/>
      <c r="R64" s="38">
        <f t="shared" si="3"/>
        <v>0</v>
      </c>
      <c r="S64" s="38">
        <f t="shared" si="4"/>
        <v>0</v>
      </c>
      <c r="T64" s="38">
        <f t="shared" si="5"/>
        <v>0</v>
      </c>
      <c r="U64" s="38">
        <f t="shared" si="6"/>
        <v>0</v>
      </c>
      <c r="V64" s="38">
        <f t="shared" si="7"/>
        <v>0</v>
      </c>
      <c r="W64" s="22" t="e">
        <f t="shared" si="8"/>
        <v>#DIV/0!</v>
      </c>
      <c r="X64" s="22" t="e">
        <f t="shared" si="9"/>
        <v>#DIV/0!</v>
      </c>
      <c r="Y64" s="22" t="e">
        <f t="shared" si="10"/>
        <v>#DIV/0!</v>
      </c>
      <c r="Z64" s="22" t="e">
        <f t="shared" si="11"/>
        <v>#DIV/0!</v>
      </c>
      <c r="AA64" s="22" t="e">
        <f t="shared" si="12"/>
        <v>#DIV/0!</v>
      </c>
    </row>
    <row r="65" spans="1:27" ht="12">
      <c r="A65" s="1">
        <f>'TRB Record'!A60</f>
        <v>30</v>
      </c>
      <c r="C65" s="1">
        <f>'TRB Record'!C60</f>
        <v>0</v>
      </c>
      <c r="E65" s="10">
        <v>10</v>
      </c>
      <c r="F65" s="10"/>
      <c r="H65" s="36">
        <f t="shared" si="0"/>
        <v>1</v>
      </c>
      <c r="I65" s="39">
        <v>1</v>
      </c>
      <c r="J65" s="10"/>
      <c r="K65" s="36">
        <f t="shared" si="1"/>
        <v>1</v>
      </c>
      <c r="L65" s="36">
        <f t="shared" si="2"/>
        <v>1</v>
      </c>
      <c r="M65" s="39"/>
      <c r="N65" s="10"/>
      <c r="O65" s="10"/>
      <c r="P65" s="10"/>
      <c r="Q65" s="10"/>
      <c r="R65" s="38">
        <f t="shared" si="3"/>
        <v>0</v>
      </c>
      <c r="S65" s="38">
        <f t="shared" si="4"/>
        <v>0</v>
      </c>
      <c r="T65" s="38">
        <f t="shared" si="5"/>
        <v>0</v>
      </c>
      <c r="U65" s="38">
        <f t="shared" si="6"/>
        <v>0</v>
      </c>
      <c r="V65" s="38">
        <f t="shared" si="7"/>
        <v>0</v>
      </c>
      <c r="W65" s="22" t="e">
        <f t="shared" si="8"/>
        <v>#DIV/0!</v>
      </c>
      <c r="X65" s="22" t="e">
        <f t="shared" si="9"/>
        <v>#DIV/0!</v>
      </c>
      <c r="Y65" s="22" t="e">
        <f t="shared" si="10"/>
        <v>#DIV/0!</v>
      </c>
      <c r="Z65" s="22" t="e">
        <f t="shared" si="11"/>
        <v>#DIV/0!</v>
      </c>
      <c r="AA65" s="22" t="e">
        <f t="shared" si="12"/>
        <v>#DIV/0!</v>
      </c>
    </row>
    <row r="66" spans="1:27" ht="12">
      <c r="A66" s="1" t="str">
        <f>'TRB Record'!A61</f>
        <v>replicate 30</v>
      </c>
      <c r="C66" s="1">
        <f>'TRB Record'!C61</f>
        <v>0</v>
      </c>
      <c r="E66" s="10">
        <v>10</v>
      </c>
      <c r="F66" s="10"/>
      <c r="H66" s="36">
        <f t="shared" si="0"/>
        <v>1</v>
      </c>
      <c r="I66" s="39">
        <v>1</v>
      </c>
      <c r="J66" s="10"/>
      <c r="K66" s="36">
        <f t="shared" si="1"/>
        <v>1</v>
      </c>
      <c r="L66" s="36">
        <f t="shared" si="2"/>
        <v>1</v>
      </c>
      <c r="M66" s="39"/>
      <c r="N66" s="10"/>
      <c r="O66" s="10"/>
      <c r="P66" s="10"/>
      <c r="Q66" s="10"/>
      <c r="R66" s="38">
        <f t="shared" si="3"/>
        <v>0</v>
      </c>
      <c r="S66" s="38">
        <f t="shared" si="4"/>
        <v>0</v>
      </c>
      <c r="T66" s="38">
        <f t="shared" si="5"/>
        <v>0</v>
      </c>
      <c r="U66" s="38">
        <f t="shared" si="6"/>
        <v>0</v>
      </c>
      <c r="V66" s="38">
        <f t="shared" si="7"/>
        <v>0</v>
      </c>
      <c r="W66" s="22" t="e">
        <f t="shared" si="8"/>
        <v>#DIV/0!</v>
      </c>
      <c r="X66" s="22" t="e">
        <f t="shared" si="9"/>
        <v>#DIV/0!</v>
      </c>
      <c r="Y66" s="22" t="e">
        <f t="shared" si="10"/>
        <v>#DIV/0!</v>
      </c>
      <c r="Z66" s="22" t="e">
        <f t="shared" si="11"/>
        <v>#DIV/0!</v>
      </c>
      <c r="AA66" s="22" t="e">
        <f t="shared" si="12"/>
        <v>#DIV/0!</v>
      </c>
    </row>
  </sheetData>
  <sheetProtection sheet="1" objects="1" scenarios="1"/>
  <mergeCells count="6">
    <mergeCell ref="W1:AA1"/>
    <mergeCell ref="R5:V5"/>
    <mergeCell ref="E5:G5"/>
    <mergeCell ref="M5:Q5"/>
    <mergeCell ref="L2:L4"/>
    <mergeCell ref="I5:J5"/>
  </mergeCells>
  <printOptions gridLines="1"/>
  <pageMargins left="0.75" right="0.75" top="1" bottom="1" header="0.5" footer="0.5"/>
  <pageSetup fitToHeight="1" fitToWidth="1" orientation="landscape" scale="69" r:id="rId1"/>
  <headerFooter alignWithMargins="0">
    <oddHeader>&amp;C&amp;A</oddHeader>
    <oddFooter>&amp;CPage &amp;P of &amp;N</oddFooter>
  </headerFooter>
  <colBreaks count="1" manualBreakCount="1">
    <brk id="22" max="65535" man="1"/>
  </colBreaks>
</worksheet>
</file>

<file path=xl/worksheets/sheet6.xml><?xml version="1.0" encoding="utf-8"?>
<worksheet xmlns="http://schemas.openxmlformats.org/spreadsheetml/2006/main" xmlns:r="http://schemas.openxmlformats.org/officeDocument/2006/relationships">
  <sheetPr>
    <pageSetUpPr fitToPage="1"/>
  </sheetPr>
  <dimension ref="A1:Q63"/>
  <sheetViews>
    <sheetView zoomScalePageLayoutView="0" workbookViewId="0" topLeftCell="A1">
      <pane xSplit="1" ySplit="1" topLeftCell="B2" activePane="bottomRight" state="frozen"/>
      <selection pane="topLeft" activeCell="A1" sqref="A1"/>
      <selection pane="topRight" activeCell="A1" sqref="A1"/>
      <selection pane="bottomLeft" activeCell="A1" sqref="A1"/>
      <selection pane="bottomRight" activeCell="E2" sqref="E2"/>
    </sheetView>
  </sheetViews>
  <sheetFormatPr defaultColWidth="10.8515625" defaultRowHeight="12.75"/>
  <cols>
    <col min="1" max="1" width="10.140625" style="5" bestFit="1" customWidth="1"/>
    <col min="2" max="2" width="9.00390625" style="2" customWidth="1"/>
    <col min="3" max="3" width="12.7109375" style="5" customWidth="1"/>
    <col min="4" max="5" width="9.28125" style="47" customWidth="1"/>
    <col min="6" max="6" width="7.421875" style="49" customWidth="1"/>
    <col min="7" max="7" width="7.421875" style="2" customWidth="1"/>
    <col min="8" max="8" width="7.421875" style="13" customWidth="1"/>
    <col min="9" max="9" width="7.421875" style="43" customWidth="1"/>
    <col min="10" max="12" width="7.421875" style="46" customWidth="1"/>
    <col min="13" max="17" width="8.140625" style="5" customWidth="1"/>
    <col min="18" max="16384" width="10.8515625" style="5" customWidth="1"/>
  </cols>
  <sheetData>
    <row r="1" spans="4:17" ht="12.75">
      <c r="D1" s="139" t="s">
        <v>78</v>
      </c>
      <c r="E1" s="139"/>
      <c r="F1" s="140"/>
      <c r="G1" s="137" t="s">
        <v>46</v>
      </c>
      <c r="H1" s="138"/>
      <c r="I1" s="138"/>
      <c r="J1" s="44"/>
      <c r="K1" s="44"/>
      <c r="L1" s="44"/>
      <c r="M1" s="141" t="s">
        <v>80</v>
      </c>
      <c r="N1" s="141"/>
      <c r="O1" s="142"/>
      <c r="P1" s="143"/>
      <c r="Q1" s="144"/>
    </row>
    <row r="2" spans="1:12" s="6" customFormat="1" ht="97.5">
      <c r="A2" s="6" t="s">
        <v>0</v>
      </c>
      <c r="B2" s="73" t="s">
        <v>6</v>
      </c>
      <c r="C2" s="6" t="s">
        <v>38</v>
      </c>
      <c r="D2" s="80" t="s">
        <v>57</v>
      </c>
      <c r="E2" s="81" t="s">
        <v>77</v>
      </c>
      <c r="F2" s="7" t="s">
        <v>48</v>
      </c>
      <c r="G2" s="73" t="s">
        <v>59</v>
      </c>
      <c r="H2" s="78" t="s">
        <v>60</v>
      </c>
      <c r="I2" s="83" t="s">
        <v>61</v>
      </c>
      <c r="J2" s="7" t="s">
        <v>59</v>
      </c>
      <c r="K2" s="7" t="s">
        <v>60</v>
      </c>
      <c r="L2" s="7" t="s">
        <v>61</v>
      </c>
    </row>
    <row r="3" spans="1:12" ht="12">
      <c r="A3" s="5">
        <v>1</v>
      </c>
      <c r="C3" s="5">
        <f>'TRB Record'!C2</f>
        <v>0</v>
      </c>
      <c r="D3" s="15">
        <v>1</v>
      </c>
      <c r="E3" s="2"/>
      <c r="F3" s="32">
        <f>(D3+E3)/D3</f>
        <v>1</v>
      </c>
      <c r="G3" s="10"/>
      <c r="H3" s="39"/>
      <c r="I3" s="48"/>
      <c r="J3" s="45">
        <f>$F3*G3</f>
        <v>0</v>
      </c>
      <c r="K3" s="45">
        <f>$F3*H3</f>
        <v>0</v>
      </c>
      <c r="L3" s="45">
        <f>$F3*I3</f>
        <v>0</v>
      </c>
    </row>
    <row r="4" spans="1:12" ht="12">
      <c r="A4" s="5" t="s">
        <v>7</v>
      </c>
      <c r="C4" s="5">
        <f>'TRB Record'!C3</f>
        <v>0</v>
      </c>
      <c r="D4" s="15">
        <v>1</v>
      </c>
      <c r="E4" s="2"/>
      <c r="F4" s="32">
        <f aca="true" t="shared" si="0" ref="F4:F62">(D4+E4)/D4</f>
        <v>1</v>
      </c>
      <c r="G4" s="10"/>
      <c r="H4" s="39"/>
      <c r="I4" s="48"/>
      <c r="J4" s="45">
        <f aca="true" t="shared" si="1" ref="J4:J62">$F4*G4</f>
        <v>0</v>
      </c>
      <c r="K4" s="45">
        <f aca="true" t="shared" si="2" ref="K4:K62">$F4*H4</f>
        <v>0</v>
      </c>
      <c r="L4" s="45">
        <f aca="true" t="shared" si="3" ref="L4:L62">$F4*I4</f>
        <v>0</v>
      </c>
    </row>
    <row r="5" spans="1:12" ht="12">
      <c r="A5" s="5">
        <v>2</v>
      </c>
      <c r="C5" s="5">
        <f>'TRB Record'!C4</f>
        <v>0</v>
      </c>
      <c r="D5" s="15">
        <v>1</v>
      </c>
      <c r="E5" s="2"/>
      <c r="F5" s="32">
        <f t="shared" si="0"/>
        <v>1</v>
      </c>
      <c r="G5" s="10"/>
      <c r="H5" s="39"/>
      <c r="I5" s="48"/>
      <c r="J5" s="45">
        <f t="shared" si="1"/>
        <v>0</v>
      </c>
      <c r="K5" s="45">
        <f t="shared" si="2"/>
        <v>0</v>
      </c>
      <c r="L5" s="45">
        <f t="shared" si="3"/>
        <v>0</v>
      </c>
    </row>
    <row r="6" spans="1:12" ht="12">
      <c r="A6" s="5" t="s">
        <v>8</v>
      </c>
      <c r="C6" s="5">
        <f>'TRB Record'!C5</f>
        <v>0</v>
      </c>
      <c r="D6" s="15">
        <v>1</v>
      </c>
      <c r="E6" s="2"/>
      <c r="F6" s="32">
        <f t="shared" si="0"/>
        <v>1</v>
      </c>
      <c r="G6" s="10"/>
      <c r="H6" s="39"/>
      <c r="I6" s="48"/>
      <c r="J6" s="45">
        <f t="shared" si="1"/>
        <v>0</v>
      </c>
      <c r="K6" s="45">
        <f t="shared" si="2"/>
        <v>0</v>
      </c>
      <c r="L6" s="45">
        <f t="shared" si="3"/>
        <v>0</v>
      </c>
    </row>
    <row r="7" spans="1:12" ht="12">
      <c r="A7" s="5">
        <v>3</v>
      </c>
      <c r="C7" s="5">
        <f>'TRB Record'!C6</f>
        <v>0</v>
      </c>
      <c r="D7" s="15">
        <v>1</v>
      </c>
      <c r="E7" s="2"/>
      <c r="F7" s="32">
        <f t="shared" si="0"/>
        <v>1</v>
      </c>
      <c r="G7" s="10"/>
      <c r="H7" s="39"/>
      <c r="I7" s="48"/>
      <c r="J7" s="45">
        <f t="shared" si="1"/>
        <v>0</v>
      </c>
      <c r="K7" s="45">
        <f t="shared" si="2"/>
        <v>0</v>
      </c>
      <c r="L7" s="45">
        <f t="shared" si="3"/>
        <v>0</v>
      </c>
    </row>
    <row r="8" spans="1:12" ht="12">
      <c r="A8" s="5" t="s">
        <v>9</v>
      </c>
      <c r="C8" s="5">
        <f>'TRB Record'!C7</f>
        <v>0</v>
      </c>
      <c r="D8" s="15">
        <v>1</v>
      </c>
      <c r="E8" s="2"/>
      <c r="F8" s="32">
        <f t="shared" si="0"/>
        <v>1</v>
      </c>
      <c r="G8" s="10"/>
      <c r="H8" s="39"/>
      <c r="I8" s="48"/>
      <c r="J8" s="45">
        <f t="shared" si="1"/>
        <v>0</v>
      </c>
      <c r="K8" s="45">
        <f t="shared" si="2"/>
        <v>0</v>
      </c>
      <c r="L8" s="45">
        <f t="shared" si="3"/>
        <v>0</v>
      </c>
    </row>
    <row r="9" spans="1:12" ht="12">
      <c r="A9" s="5">
        <v>4</v>
      </c>
      <c r="C9" s="5">
        <f>'TRB Record'!C8</f>
        <v>0</v>
      </c>
      <c r="D9" s="15">
        <v>1</v>
      </c>
      <c r="E9" s="2"/>
      <c r="F9" s="32">
        <f t="shared" si="0"/>
        <v>1</v>
      </c>
      <c r="G9" s="10"/>
      <c r="H9" s="39"/>
      <c r="I9" s="48"/>
      <c r="J9" s="45">
        <f t="shared" si="1"/>
        <v>0</v>
      </c>
      <c r="K9" s="45">
        <f t="shared" si="2"/>
        <v>0</v>
      </c>
      <c r="L9" s="45">
        <f t="shared" si="3"/>
        <v>0</v>
      </c>
    </row>
    <row r="10" spans="1:12" ht="12">
      <c r="A10" s="5" t="s">
        <v>10</v>
      </c>
      <c r="C10" s="5">
        <f>'TRB Record'!C9</f>
        <v>0</v>
      </c>
      <c r="D10" s="15">
        <v>1</v>
      </c>
      <c r="E10" s="2"/>
      <c r="F10" s="32">
        <f t="shared" si="0"/>
        <v>1</v>
      </c>
      <c r="G10" s="10"/>
      <c r="H10" s="39"/>
      <c r="I10" s="48"/>
      <c r="J10" s="45">
        <f t="shared" si="1"/>
        <v>0</v>
      </c>
      <c r="K10" s="45">
        <f t="shared" si="2"/>
        <v>0</v>
      </c>
      <c r="L10" s="45">
        <f t="shared" si="3"/>
        <v>0</v>
      </c>
    </row>
    <row r="11" spans="1:12" ht="12">
      <c r="A11" s="5">
        <v>5</v>
      </c>
      <c r="C11" s="5">
        <f>'TRB Record'!C10</f>
        <v>0</v>
      </c>
      <c r="D11" s="15">
        <v>1</v>
      </c>
      <c r="E11" s="2"/>
      <c r="F11" s="32">
        <f t="shared" si="0"/>
        <v>1</v>
      </c>
      <c r="G11" s="10"/>
      <c r="H11" s="39"/>
      <c r="I11" s="48"/>
      <c r="J11" s="45">
        <f t="shared" si="1"/>
        <v>0</v>
      </c>
      <c r="K11" s="45">
        <f t="shared" si="2"/>
        <v>0</v>
      </c>
      <c r="L11" s="45">
        <f t="shared" si="3"/>
        <v>0</v>
      </c>
    </row>
    <row r="12" spans="1:12" ht="12">
      <c r="A12" s="5" t="s">
        <v>11</v>
      </c>
      <c r="C12" s="5">
        <f>'TRB Record'!C11</f>
        <v>0</v>
      </c>
      <c r="D12" s="15">
        <v>1</v>
      </c>
      <c r="E12" s="2"/>
      <c r="F12" s="32">
        <f t="shared" si="0"/>
        <v>1</v>
      </c>
      <c r="G12" s="10"/>
      <c r="H12" s="39"/>
      <c r="I12" s="48"/>
      <c r="J12" s="45">
        <f t="shared" si="1"/>
        <v>0</v>
      </c>
      <c r="K12" s="45">
        <f t="shared" si="2"/>
        <v>0</v>
      </c>
      <c r="L12" s="45">
        <f t="shared" si="3"/>
        <v>0</v>
      </c>
    </row>
    <row r="13" spans="1:12" ht="12">
      <c r="A13" s="5">
        <v>6</v>
      </c>
      <c r="C13" s="5">
        <f>'TRB Record'!C12</f>
        <v>0</v>
      </c>
      <c r="D13" s="15">
        <v>1</v>
      </c>
      <c r="E13" s="2"/>
      <c r="F13" s="32">
        <f t="shared" si="0"/>
        <v>1</v>
      </c>
      <c r="G13" s="10"/>
      <c r="H13" s="39"/>
      <c r="I13" s="48"/>
      <c r="J13" s="45">
        <f t="shared" si="1"/>
        <v>0</v>
      </c>
      <c r="K13" s="45">
        <f t="shared" si="2"/>
        <v>0</v>
      </c>
      <c r="L13" s="45">
        <f t="shared" si="3"/>
        <v>0</v>
      </c>
    </row>
    <row r="14" spans="1:12" ht="12">
      <c r="A14" s="5" t="s">
        <v>12</v>
      </c>
      <c r="C14" s="5">
        <f>'TRB Record'!C13</f>
        <v>0</v>
      </c>
      <c r="D14" s="15">
        <v>1</v>
      </c>
      <c r="E14" s="2"/>
      <c r="F14" s="32">
        <f t="shared" si="0"/>
        <v>1</v>
      </c>
      <c r="G14" s="10"/>
      <c r="H14" s="39"/>
      <c r="I14" s="48"/>
      <c r="J14" s="45">
        <f t="shared" si="1"/>
        <v>0</v>
      </c>
      <c r="K14" s="45">
        <f t="shared" si="2"/>
        <v>0</v>
      </c>
      <c r="L14" s="45">
        <f t="shared" si="3"/>
        <v>0</v>
      </c>
    </row>
    <row r="15" spans="1:12" ht="12">
      <c r="A15" s="5">
        <v>7</v>
      </c>
      <c r="C15" s="5">
        <f>'TRB Record'!C14</f>
        <v>0</v>
      </c>
      <c r="D15" s="15">
        <v>1</v>
      </c>
      <c r="E15" s="2"/>
      <c r="F15" s="32">
        <f t="shared" si="0"/>
        <v>1</v>
      </c>
      <c r="G15" s="10"/>
      <c r="H15" s="39"/>
      <c r="I15" s="48"/>
      <c r="J15" s="45">
        <f t="shared" si="1"/>
        <v>0</v>
      </c>
      <c r="K15" s="45">
        <f t="shared" si="2"/>
        <v>0</v>
      </c>
      <c r="L15" s="45">
        <f t="shared" si="3"/>
        <v>0</v>
      </c>
    </row>
    <row r="16" spans="1:12" ht="12">
      <c r="A16" s="5" t="s">
        <v>13</v>
      </c>
      <c r="C16" s="5">
        <f>'TRB Record'!C15</f>
        <v>0</v>
      </c>
      <c r="D16" s="15">
        <v>1</v>
      </c>
      <c r="E16" s="2"/>
      <c r="F16" s="32">
        <f t="shared" si="0"/>
        <v>1</v>
      </c>
      <c r="G16" s="10"/>
      <c r="H16" s="39"/>
      <c r="I16" s="48"/>
      <c r="J16" s="45">
        <f t="shared" si="1"/>
        <v>0</v>
      </c>
      <c r="K16" s="45">
        <f t="shared" si="2"/>
        <v>0</v>
      </c>
      <c r="L16" s="45">
        <f t="shared" si="3"/>
        <v>0</v>
      </c>
    </row>
    <row r="17" spans="1:12" ht="12">
      <c r="A17" s="5">
        <v>8</v>
      </c>
      <c r="C17" s="5">
        <f>'TRB Record'!C16</f>
        <v>0</v>
      </c>
      <c r="D17" s="15">
        <v>1</v>
      </c>
      <c r="E17" s="2"/>
      <c r="F17" s="32">
        <f t="shared" si="0"/>
        <v>1</v>
      </c>
      <c r="G17" s="10"/>
      <c r="H17" s="39"/>
      <c r="I17" s="48"/>
      <c r="J17" s="45">
        <f t="shared" si="1"/>
        <v>0</v>
      </c>
      <c r="K17" s="45">
        <f t="shared" si="2"/>
        <v>0</v>
      </c>
      <c r="L17" s="45">
        <f t="shared" si="3"/>
        <v>0</v>
      </c>
    </row>
    <row r="18" spans="1:12" ht="12">
      <c r="A18" s="5" t="s">
        <v>14</v>
      </c>
      <c r="C18" s="5">
        <f>'TRB Record'!C17</f>
        <v>0</v>
      </c>
      <c r="D18" s="15">
        <v>1</v>
      </c>
      <c r="E18" s="2"/>
      <c r="F18" s="32">
        <f t="shared" si="0"/>
        <v>1</v>
      </c>
      <c r="G18" s="10"/>
      <c r="H18" s="39"/>
      <c r="I18" s="48"/>
      <c r="J18" s="45">
        <f t="shared" si="1"/>
        <v>0</v>
      </c>
      <c r="K18" s="45">
        <f t="shared" si="2"/>
        <v>0</v>
      </c>
      <c r="L18" s="45">
        <f t="shared" si="3"/>
        <v>0</v>
      </c>
    </row>
    <row r="19" spans="1:12" ht="12">
      <c r="A19" s="5">
        <v>9</v>
      </c>
      <c r="C19" s="5">
        <f>'TRB Record'!C18</f>
        <v>0</v>
      </c>
      <c r="D19" s="15">
        <v>1</v>
      </c>
      <c r="E19" s="2"/>
      <c r="F19" s="32">
        <f t="shared" si="0"/>
        <v>1</v>
      </c>
      <c r="G19" s="10"/>
      <c r="H19" s="39"/>
      <c r="I19" s="48"/>
      <c r="J19" s="45">
        <f t="shared" si="1"/>
        <v>0</v>
      </c>
      <c r="K19" s="45">
        <f t="shared" si="2"/>
        <v>0</v>
      </c>
      <c r="L19" s="45">
        <f t="shared" si="3"/>
        <v>0</v>
      </c>
    </row>
    <row r="20" spans="1:12" ht="12">
      <c r="A20" s="5" t="s">
        <v>15</v>
      </c>
      <c r="C20" s="5">
        <f>'TRB Record'!C19</f>
        <v>0</v>
      </c>
      <c r="D20" s="15">
        <v>1</v>
      </c>
      <c r="E20" s="2"/>
      <c r="F20" s="32">
        <f t="shared" si="0"/>
        <v>1</v>
      </c>
      <c r="G20" s="10"/>
      <c r="H20" s="39"/>
      <c r="I20" s="48"/>
      <c r="J20" s="45">
        <f t="shared" si="1"/>
        <v>0</v>
      </c>
      <c r="K20" s="45">
        <f t="shared" si="2"/>
        <v>0</v>
      </c>
      <c r="L20" s="45">
        <f t="shared" si="3"/>
        <v>0</v>
      </c>
    </row>
    <row r="21" spans="1:12" ht="12">
      <c r="A21" s="5">
        <v>10</v>
      </c>
      <c r="C21" s="5">
        <f>'TRB Record'!C20</f>
        <v>0</v>
      </c>
      <c r="D21" s="15">
        <v>1</v>
      </c>
      <c r="E21" s="2"/>
      <c r="F21" s="32">
        <f t="shared" si="0"/>
        <v>1</v>
      </c>
      <c r="G21" s="10"/>
      <c r="H21" s="39"/>
      <c r="I21" s="48"/>
      <c r="J21" s="45">
        <f t="shared" si="1"/>
        <v>0</v>
      </c>
      <c r="K21" s="45">
        <f t="shared" si="2"/>
        <v>0</v>
      </c>
      <c r="L21" s="45">
        <f t="shared" si="3"/>
        <v>0</v>
      </c>
    </row>
    <row r="22" spans="1:12" ht="12">
      <c r="A22" s="5" t="s">
        <v>16</v>
      </c>
      <c r="C22" s="5">
        <f>'TRB Record'!C21</f>
        <v>0</v>
      </c>
      <c r="D22" s="15">
        <v>1</v>
      </c>
      <c r="E22" s="2"/>
      <c r="F22" s="32">
        <f t="shared" si="0"/>
        <v>1</v>
      </c>
      <c r="G22" s="10"/>
      <c r="H22" s="39"/>
      <c r="I22" s="48"/>
      <c r="J22" s="45">
        <f t="shared" si="1"/>
        <v>0</v>
      </c>
      <c r="K22" s="45">
        <f t="shared" si="2"/>
        <v>0</v>
      </c>
      <c r="L22" s="45">
        <f t="shared" si="3"/>
        <v>0</v>
      </c>
    </row>
    <row r="23" spans="1:12" ht="12">
      <c r="A23" s="5">
        <v>11</v>
      </c>
      <c r="C23" s="5">
        <f>'TRB Record'!C22</f>
        <v>0</v>
      </c>
      <c r="D23" s="15">
        <v>1</v>
      </c>
      <c r="E23" s="2"/>
      <c r="F23" s="32">
        <f t="shared" si="0"/>
        <v>1</v>
      </c>
      <c r="G23" s="10"/>
      <c r="H23" s="39"/>
      <c r="I23" s="48"/>
      <c r="J23" s="45">
        <f t="shared" si="1"/>
        <v>0</v>
      </c>
      <c r="K23" s="45">
        <f t="shared" si="2"/>
        <v>0</v>
      </c>
      <c r="L23" s="45">
        <f t="shared" si="3"/>
        <v>0</v>
      </c>
    </row>
    <row r="24" spans="1:12" s="12" customFormat="1" ht="12">
      <c r="A24" s="12" t="s">
        <v>17</v>
      </c>
      <c r="B24" s="2"/>
      <c r="C24" s="5">
        <f>'TRB Record'!C23</f>
        <v>0</v>
      </c>
      <c r="D24" s="15">
        <v>1</v>
      </c>
      <c r="E24" s="2"/>
      <c r="F24" s="32">
        <f t="shared" si="0"/>
        <v>1</v>
      </c>
      <c r="G24" s="10"/>
      <c r="H24" s="39"/>
      <c r="I24" s="48"/>
      <c r="J24" s="45">
        <f t="shared" si="1"/>
        <v>0</v>
      </c>
      <c r="K24" s="45">
        <f t="shared" si="2"/>
        <v>0</v>
      </c>
      <c r="L24" s="45">
        <f t="shared" si="3"/>
        <v>0</v>
      </c>
    </row>
    <row r="25" spans="1:12" ht="12">
      <c r="A25" s="5">
        <v>12</v>
      </c>
      <c r="C25" s="5">
        <f>'TRB Record'!C24</f>
        <v>0</v>
      </c>
      <c r="D25" s="15">
        <v>1</v>
      </c>
      <c r="E25" s="2"/>
      <c r="F25" s="32">
        <f t="shared" si="0"/>
        <v>1</v>
      </c>
      <c r="G25" s="10"/>
      <c r="H25" s="39"/>
      <c r="I25" s="48"/>
      <c r="J25" s="45">
        <f t="shared" si="1"/>
        <v>0</v>
      </c>
      <c r="K25" s="45">
        <f t="shared" si="2"/>
        <v>0</v>
      </c>
      <c r="L25" s="45">
        <f t="shared" si="3"/>
        <v>0</v>
      </c>
    </row>
    <row r="26" spans="1:12" ht="12">
      <c r="A26" s="5" t="s">
        <v>18</v>
      </c>
      <c r="C26" s="5">
        <f>'TRB Record'!C25</f>
        <v>0</v>
      </c>
      <c r="D26" s="15">
        <v>1</v>
      </c>
      <c r="E26" s="2"/>
      <c r="F26" s="32">
        <f t="shared" si="0"/>
        <v>1</v>
      </c>
      <c r="G26" s="10"/>
      <c r="H26" s="39"/>
      <c r="I26" s="48"/>
      <c r="J26" s="45">
        <f t="shared" si="1"/>
        <v>0</v>
      </c>
      <c r="K26" s="45">
        <f t="shared" si="2"/>
        <v>0</v>
      </c>
      <c r="L26" s="45">
        <f t="shared" si="3"/>
        <v>0</v>
      </c>
    </row>
    <row r="27" spans="1:12" ht="12">
      <c r="A27" s="5">
        <v>13</v>
      </c>
      <c r="C27" s="5">
        <f>'TRB Record'!C26</f>
        <v>0</v>
      </c>
      <c r="D27" s="15">
        <v>1</v>
      </c>
      <c r="E27" s="2"/>
      <c r="F27" s="32">
        <f t="shared" si="0"/>
        <v>1</v>
      </c>
      <c r="G27" s="10"/>
      <c r="H27" s="39"/>
      <c r="I27" s="48"/>
      <c r="J27" s="45">
        <f t="shared" si="1"/>
        <v>0</v>
      </c>
      <c r="K27" s="45">
        <f t="shared" si="2"/>
        <v>0</v>
      </c>
      <c r="L27" s="45">
        <f t="shared" si="3"/>
        <v>0</v>
      </c>
    </row>
    <row r="28" spans="1:12" ht="12">
      <c r="A28" s="5" t="s">
        <v>19</v>
      </c>
      <c r="C28" s="5">
        <f>'TRB Record'!C27</f>
        <v>0</v>
      </c>
      <c r="D28" s="15">
        <v>1</v>
      </c>
      <c r="E28" s="2"/>
      <c r="F28" s="32">
        <f t="shared" si="0"/>
        <v>1</v>
      </c>
      <c r="G28" s="10"/>
      <c r="H28" s="39"/>
      <c r="I28" s="48"/>
      <c r="J28" s="45">
        <f t="shared" si="1"/>
        <v>0</v>
      </c>
      <c r="K28" s="45">
        <f t="shared" si="2"/>
        <v>0</v>
      </c>
      <c r="L28" s="45">
        <f t="shared" si="3"/>
        <v>0</v>
      </c>
    </row>
    <row r="29" spans="1:12" ht="12">
      <c r="A29" s="5">
        <v>14</v>
      </c>
      <c r="C29" s="5">
        <f>'TRB Record'!C28</f>
        <v>0</v>
      </c>
      <c r="D29" s="15">
        <v>1</v>
      </c>
      <c r="E29" s="2"/>
      <c r="F29" s="32">
        <f t="shared" si="0"/>
        <v>1</v>
      </c>
      <c r="G29" s="10"/>
      <c r="H29" s="39"/>
      <c r="I29" s="48"/>
      <c r="J29" s="45">
        <f t="shared" si="1"/>
        <v>0</v>
      </c>
      <c r="K29" s="45">
        <f t="shared" si="2"/>
        <v>0</v>
      </c>
      <c r="L29" s="45">
        <f t="shared" si="3"/>
        <v>0</v>
      </c>
    </row>
    <row r="30" spans="1:12" ht="12">
      <c r="A30" s="5" t="s">
        <v>20</v>
      </c>
      <c r="C30" s="5">
        <f>'TRB Record'!C29</f>
        <v>0</v>
      </c>
      <c r="D30" s="15">
        <v>1</v>
      </c>
      <c r="E30" s="2"/>
      <c r="F30" s="32">
        <f t="shared" si="0"/>
        <v>1</v>
      </c>
      <c r="G30" s="10"/>
      <c r="H30" s="39"/>
      <c r="I30" s="48"/>
      <c r="J30" s="45">
        <f t="shared" si="1"/>
        <v>0</v>
      </c>
      <c r="K30" s="45">
        <f t="shared" si="2"/>
        <v>0</v>
      </c>
      <c r="L30" s="45">
        <f t="shared" si="3"/>
        <v>0</v>
      </c>
    </row>
    <row r="31" spans="1:12" ht="12">
      <c r="A31" s="5">
        <v>15</v>
      </c>
      <c r="C31" s="5">
        <f>'TRB Record'!C30</f>
        <v>0</v>
      </c>
      <c r="D31" s="15">
        <v>1</v>
      </c>
      <c r="E31" s="2"/>
      <c r="F31" s="32">
        <f t="shared" si="0"/>
        <v>1</v>
      </c>
      <c r="G31" s="10"/>
      <c r="H31" s="39"/>
      <c r="I31" s="48"/>
      <c r="J31" s="45">
        <f t="shared" si="1"/>
        <v>0</v>
      </c>
      <c r="K31" s="45">
        <f t="shared" si="2"/>
        <v>0</v>
      </c>
      <c r="L31" s="45">
        <f t="shared" si="3"/>
        <v>0</v>
      </c>
    </row>
    <row r="32" spans="1:12" ht="12">
      <c r="A32" s="5" t="s">
        <v>21</v>
      </c>
      <c r="C32" s="5">
        <f>'TRB Record'!C31</f>
        <v>0</v>
      </c>
      <c r="D32" s="15">
        <v>1</v>
      </c>
      <c r="E32" s="2"/>
      <c r="F32" s="32">
        <f t="shared" si="0"/>
        <v>1</v>
      </c>
      <c r="G32" s="10"/>
      <c r="H32" s="39"/>
      <c r="I32" s="48"/>
      <c r="J32" s="45">
        <f t="shared" si="1"/>
        <v>0</v>
      </c>
      <c r="K32" s="45">
        <f t="shared" si="2"/>
        <v>0</v>
      </c>
      <c r="L32" s="45">
        <f t="shared" si="3"/>
        <v>0</v>
      </c>
    </row>
    <row r="33" spans="1:12" ht="12">
      <c r="A33" s="5">
        <v>16</v>
      </c>
      <c r="C33" s="5">
        <f>'TRB Record'!C32</f>
        <v>0</v>
      </c>
      <c r="D33" s="15">
        <v>1</v>
      </c>
      <c r="E33" s="2"/>
      <c r="F33" s="32">
        <f t="shared" si="0"/>
        <v>1</v>
      </c>
      <c r="G33" s="10"/>
      <c r="H33" s="39"/>
      <c r="I33" s="48"/>
      <c r="J33" s="45">
        <f t="shared" si="1"/>
        <v>0</v>
      </c>
      <c r="K33" s="45">
        <f t="shared" si="2"/>
        <v>0</v>
      </c>
      <c r="L33" s="45">
        <f t="shared" si="3"/>
        <v>0</v>
      </c>
    </row>
    <row r="34" spans="1:12" ht="12">
      <c r="A34" s="5" t="s">
        <v>22</v>
      </c>
      <c r="C34" s="5">
        <f>'TRB Record'!C33</f>
        <v>0</v>
      </c>
      <c r="D34" s="15">
        <v>1</v>
      </c>
      <c r="E34" s="2"/>
      <c r="F34" s="32">
        <f t="shared" si="0"/>
        <v>1</v>
      </c>
      <c r="G34" s="10"/>
      <c r="H34" s="39"/>
      <c r="I34" s="48"/>
      <c r="J34" s="45">
        <f t="shared" si="1"/>
        <v>0</v>
      </c>
      <c r="K34" s="45">
        <f t="shared" si="2"/>
        <v>0</v>
      </c>
      <c r="L34" s="45">
        <f t="shared" si="3"/>
        <v>0</v>
      </c>
    </row>
    <row r="35" spans="1:12" ht="12">
      <c r="A35" s="5">
        <v>17</v>
      </c>
      <c r="C35" s="5">
        <f>'TRB Record'!C34</f>
        <v>0</v>
      </c>
      <c r="D35" s="15">
        <v>1</v>
      </c>
      <c r="E35" s="2"/>
      <c r="F35" s="32">
        <f t="shared" si="0"/>
        <v>1</v>
      </c>
      <c r="G35" s="10"/>
      <c r="H35" s="39"/>
      <c r="I35" s="48"/>
      <c r="J35" s="45">
        <f t="shared" si="1"/>
        <v>0</v>
      </c>
      <c r="K35" s="45">
        <f t="shared" si="2"/>
        <v>0</v>
      </c>
      <c r="L35" s="45">
        <f t="shared" si="3"/>
        <v>0</v>
      </c>
    </row>
    <row r="36" spans="1:12" ht="12">
      <c r="A36" s="5" t="s">
        <v>23</v>
      </c>
      <c r="C36" s="5">
        <f>'TRB Record'!C35</f>
        <v>0</v>
      </c>
      <c r="D36" s="15">
        <v>1</v>
      </c>
      <c r="E36" s="2"/>
      <c r="F36" s="32">
        <f t="shared" si="0"/>
        <v>1</v>
      </c>
      <c r="G36" s="10"/>
      <c r="H36" s="39"/>
      <c r="I36" s="48"/>
      <c r="J36" s="45">
        <f t="shared" si="1"/>
        <v>0</v>
      </c>
      <c r="K36" s="45">
        <f t="shared" si="2"/>
        <v>0</v>
      </c>
      <c r="L36" s="45">
        <f t="shared" si="3"/>
        <v>0</v>
      </c>
    </row>
    <row r="37" spans="1:12" ht="12">
      <c r="A37" s="5">
        <v>18</v>
      </c>
      <c r="C37" s="5">
        <f>'TRB Record'!C36</f>
        <v>0</v>
      </c>
      <c r="D37" s="15">
        <v>1</v>
      </c>
      <c r="E37" s="2"/>
      <c r="F37" s="32">
        <f t="shared" si="0"/>
        <v>1</v>
      </c>
      <c r="G37" s="10"/>
      <c r="H37" s="39"/>
      <c r="I37" s="48"/>
      <c r="J37" s="45">
        <f t="shared" si="1"/>
        <v>0</v>
      </c>
      <c r="K37" s="45">
        <f t="shared" si="2"/>
        <v>0</v>
      </c>
      <c r="L37" s="45">
        <f t="shared" si="3"/>
        <v>0</v>
      </c>
    </row>
    <row r="38" spans="1:12" ht="12">
      <c r="A38" s="5" t="s">
        <v>24</v>
      </c>
      <c r="C38" s="5">
        <f>'TRB Record'!C37</f>
        <v>0</v>
      </c>
      <c r="D38" s="15">
        <v>1</v>
      </c>
      <c r="E38" s="2"/>
      <c r="F38" s="32">
        <f t="shared" si="0"/>
        <v>1</v>
      </c>
      <c r="G38" s="10"/>
      <c r="H38" s="39"/>
      <c r="I38" s="48"/>
      <c r="J38" s="45">
        <f t="shared" si="1"/>
        <v>0</v>
      </c>
      <c r="K38" s="45">
        <f t="shared" si="2"/>
        <v>0</v>
      </c>
      <c r="L38" s="45">
        <f t="shared" si="3"/>
        <v>0</v>
      </c>
    </row>
    <row r="39" spans="1:12" ht="12">
      <c r="A39" s="5">
        <v>19</v>
      </c>
      <c r="C39" s="5">
        <f>'TRB Record'!C38</f>
        <v>0</v>
      </c>
      <c r="D39" s="15">
        <v>1</v>
      </c>
      <c r="E39" s="2"/>
      <c r="F39" s="32">
        <f t="shared" si="0"/>
        <v>1</v>
      </c>
      <c r="G39" s="10"/>
      <c r="H39" s="39"/>
      <c r="I39" s="48"/>
      <c r="J39" s="45">
        <f t="shared" si="1"/>
        <v>0</v>
      </c>
      <c r="K39" s="45">
        <f t="shared" si="2"/>
        <v>0</v>
      </c>
      <c r="L39" s="45">
        <f t="shared" si="3"/>
        <v>0</v>
      </c>
    </row>
    <row r="40" spans="1:12" ht="12">
      <c r="A40" s="5" t="s">
        <v>25</v>
      </c>
      <c r="C40" s="5">
        <f>'TRB Record'!C39</f>
        <v>0</v>
      </c>
      <c r="D40" s="15">
        <v>1</v>
      </c>
      <c r="E40" s="2"/>
      <c r="F40" s="32">
        <f t="shared" si="0"/>
        <v>1</v>
      </c>
      <c r="G40" s="10"/>
      <c r="H40" s="39"/>
      <c r="I40" s="48"/>
      <c r="J40" s="45">
        <f t="shared" si="1"/>
        <v>0</v>
      </c>
      <c r="K40" s="45">
        <f t="shared" si="2"/>
        <v>0</v>
      </c>
      <c r="L40" s="45">
        <f t="shared" si="3"/>
        <v>0</v>
      </c>
    </row>
    <row r="41" spans="1:12" ht="12">
      <c r="A41" s="5">
        <v>20</v>
      </c>
      <c r="C41" s="5">
        <f>'TRB Record'!C40</f>
        <v>0</v>
      </c>
      <c r="D41" s="15">
        <v>1</v>
      </c>
      <c r="E41" s="2"/>
      <c r="F41" s="32">
        <f t="shared" si="0"/>
        <v>1</v>
      </c>
      <c r="G41" s="10"/>
      <c r="H41" s="39"/>
      <c r="I41" s="48"/>
      <c r="J41" s="45">
        <f t="shared" si="1"/>
        <v>0</v>
      </c>
      <c r="K41" s="45">
        <f t="shared" si="2"/>
        <v>0</v>
      </c>
      <c r="L41" s="45">
        <f t="shared" si="3"/>
        <v>0</v>
      </c>
    </row>
    <row r="42" spans="1:12" ht="12">
      <c r="A42" s="5" t="s">
        <v>26</v>
      </c>
      <c r="C42" s="5">
        <f>'TRB Record'!C41</f>
        <v>0</v>
      </c>
      <c r="D42" s="15">
        <v>1</v>
      </c>
      <c r="E42" s="2"/>
      <c r="F42" s="32">
        <f t="shared" si="0"/>
        <v>1</v>
      </c>
      <c r="G42" s="10"/>
      <c r="H42" s="39"/>
      <c r="I42" s="48"/>
      <c r="J42" s="45">
        <f t="shared" si="1"/>
        <v>0</v>
      </c>
      <c r="K42" s="45">
        <f t="shared" si="2"/>
        <v>0</v>
      </c>
      <c r="L42" s="45">
        <f t="shared" si="3"/>
        <v>0</v>
      </c>
    </row>
    <row r="43" spans="1:12" ht="12">
      <c r="A43" s="5">
        <v>21</v>
      </c>
      <c r="C43" s="5">
        <f>'TRB Record'!C42</f>
        <v>0</v>
      </c>
      <c r="D43" s="15">
        <v>1</v>
      </c>
      <c r="E43" s="2"/>
      <c r="F43" s="32">
        <f t="shared" si="0"/>
        <v>1</v>
      </c>
      <c r="G43" s="10"/>
      <c r="H43" s="39"/>
      <c r="I43" s="48"/>
      <c r="J43" s="45">
        <f t="shared" si="1"/>
        <v>0</v>
      </c>
      <c r="K43" s="45">
        <f t="shared" si="2"/>
        <v>0</v>
      </c>
      <c r="L43" s="45">
        <f t="shared" si="3"/>
        <v>0</v>
      </c>
    </row>
    <row r="44" spans="1:12" ht="12">
      <c r="A44" s="5" t="s">
        <v>27</v>
      </c>
      <c r="C44" s="5">
        <f>'TRB Record'!C43</f>
        <v>0</v>
      </c>
      <c r="D44" s="15">
        <v>1</v>
      </c>
      <c r="E44" s="2"/>
      <c r="F44" s="32">
        <f t="shared" si="0"/>
        <v>1</v>
      </c>
      <c r="G44" s="10"/>
      <c r="H44" s="39"/>
      <c r="I44" s="48"/>
      <c r="J44" s="45">
        <f t="shared" si="1"/>
        <v>0</v>
      </c>
      <c r="K44" s="45">
        <f t="shared" si="2"/>
        <v>0</v>
      </c>
      <c r="L44" s="45">
        <f t="shared" si="3"/>
        <v>0</v>
      </c>
    </row>
    <row r="45" spans="1:12" ht="12">
      <c r="A45" s="5">
        <v>22</v>
      </c>
      <c r="C45" s="5">
        <f>'TRB Record'!C44</f>
        <v>0</v>
      </c>
      <c r="D45" s="15">
        <v>1</v>
      </c>
      <c r="E45" s="2"/>
      <c r="F45" s="32">
        <f t="shared" si="0"/>
        <v>1</v>
      </c>
      <c r="G45" s="10"/>
      <c r="H45" s="39"/>
      <c r="I45" s="48"/>
      <c r="J45" s="45">
        <f t="shared" si="1"/>
        <v>0</v>
      </c>
      <c r="K45" s="45">
        <f t="shared" si="2"/>
        <v>0</v>
      </c>
      <c r="L45" s="45">
        <f t="shared" si="3"/>
        <v>0</v>
      </c>
    </row>
    <row r="46" spans="1:12" ht="12">
      <c r="A46" s="5" t="s">
        <v>28</v>
      </c>
      <c r="C46" s="5">
        <f>'TRB Record'!C45</f>
        <v>0</v>
      </c>
      <c r="D46" s="15">
        <v>1</v>
      </c>
      <c r="E46" s="2"/>
      <c r="F46" s="32">
        <f t="shared" si="0"/>
        <v>1</v>
      </c>
      <c r="G46" s="10"/>
      <c r="H46" s="39"/>
      <c r="I46" s="48"/>
      <c r="J46" s="45">
        <f t="shared" si="1"/>
        <v>0</v>
      </c>
      <c r="K46" s="45">
        <f t="shared" si="2"/>
        <v>0</v>
      </c>
      <c r="L46" s="45">
        <f t="shared" si="3"/>
        <v>0</v>
      </c>
    </row>
    <row r="47" spans="1:12" ht="12">
      <c r="A47" s="5">
        <v>23</v>
      </c>
      <c r="C47" s="5">
        <f>'TRB Record'!C46</f>
        <v>0</v>
      </c>
      <c r="D47" s="15">
        <v>1</v>
      </c>
      <c r="E47" s="2"/>
      <c r="F47" s="32">
        <f t="shared" si="0"/>
        <v>1</v>
      </c>
      <c r="G47" s="10"/>
      <c r="H47" s="39"/>
      <c r="I47" s="48"/>
      <c r="J47" s="45">
        <f t="shared" si="1"/>
        <v>0</v>
      </c>
      <c r="K47" s="45">
        <f t="shared" si="2"/>
        <v>0</v>
      </c>
      <c r="L47" s="45">
        <f t="shared" si="3"/>
        <v>0</v>
      </c>
    </row>
    <row r="48" spans="1:12" ht="12">
      <c r="A48" s="5" t="s">
        <v>29</v>
      </c>
      <c r="C48" s="5">
        <f>'TRB Record'!C47</f>
        <v>0</v>
      </c>
      <c r="D48" s="15">
        <v>1</v>
      </c>
      <c r="E48" s="2"/>
      <c r="F48" s="32">
        <f t="shared" si="0"/>
        <v>1</v>
      </c>
      <c r="G48" s="10"/>
      <c r="H48" s="39"/>
      <c r="I48" s="48"/>
      <c r="J48" s="45">
        <f t="shared" si="1"/>
        <v>0</v>
      </c>
      <c r="K48" s="45">
        <f t="shared" si="2"/>
        <v>0</v>
      </c>
      <c r="L48" s="45">
        <f t="shared" si="3"/>
        <v>0</v>
      </c>
    </row>
    <row r="49" spans="1:12" ht="12">
      <c r="A49" s="5">
        <v>24</v>
      </c>
      <c r="C49" s="5">
        <f>'TRB Record'!C48</f>
        <v>0</v>
      </c>
      <c r="D49" s="15">
        <v>1</v>
      </c>
      <c r="E49" s="2"/>
      <c r="F49" s="32">
        <f t="shared" si="0"/>
        <v>1</v>
      </c>
      <c r="G49" s="10"/>
      <c r="H49" s="39"/>
      <c r="I49" s="48"/>
      <c r="J49" s="45">
        <f t="shared" si="1"/>
        <v>0</v>
      </c>
      <c r="K49" s="45">
        <f t="shared" si="2"/>
        <v>0</v>
      </c>
      <c r="L49" s="45">
        <f t="shared" si="3"/>
        <v>0</v>
      </c>
    </row>
    <row r="50" spans="1:12" ht="12">
      <c r="A50" s="5" t="s">
        <v>30</v>
      </c>
      <c r="C50" s="5">
        <f>'TRB Record'!C49</f>
        <v>0</v>
      </c>
      <c r="D50" s="15">
        <v>1</v>
      </c>
      <c r="E50" s="2"/>
      <c r="F50" s="32">
        <f t="shared" si="0"/>
        <v>1</v>
      </c>
      <c r="G50" s="10"/>
      <c r="H50" s="39"/>
      <c r="I50" s="48"/>
      <c r="J50" s="45">
        <f t="shared" si="1"/>
        <v>0</v>
      </c>
      <c r="K50" s="45">
        <f t="shared" si="2"/>
        <v>0</v>
      </c>
      <c r="L50" s="45">
        <f t="shared" si="3"/>
        <v>0</v>
      </c>
    </row>
    <row r="51" spans="1:12" ht="12">
      <c r="A51" s="5">
        <v>25</v>
      </c>
      <c r="C51" s="5">
        <f>'TRB Record'!C50</f>
        <v>0</v>
      </c>
      <c r="D51" s="15">
        <v>1</v>
      </c>
      <c r="E51" s="2"/>
      <c r="F51" s="32">
        <f t="shared" si="0"/>
        <v>1</v>
      </c>
      <c r="G51" s="10"/>
      <c r="H51" s="39"/>
      <c r="I51" s="48"/>
      <c r="J51" s="45">
        <f t="shared" si="1"/>
        <v>0</v>
      </c>
      <c r="K51" s="45">
        <f t="shared" si="2"/>
        <v>0</v>
      </c>
      <c r="L51" s="45">
        <f t="shared" si="3"/>
        <v>0</v>
      </c>
    </row>
    <row r="52" spans="1:12" ht="12">
      <c r="A52" s="5" t="s">
        <v>31</v>
      </c>
      <c r="C52" s="5">
        <f>'TRB Record'!C51</f>
        <v>0</v>
      </c>
      <c r="D52" s="15">
        <v>1</v>
      </c>
      <c r="E52" s="2"/>
      <c r="F52" s="32">
        <f t="shared" si="0"/>
        <v>1</v>
      </c>
      <c r="G52" s="10"/>
      <c r="H52" s="39"/>
      <c r="I52" s="48"/>
      <c r="J52" s="45">
        <f t="shared" si="1"/>
        <v>0</v>
      </c>
      <c r="K52" s="45">
        <f t="shared" si="2"/>
        <v>0</v>
      </c>
      <c r="L52" s="45">
        <f t="shared" si="3"/>
        <v>0</v>
      </c>
    </row>
    <row r="53" spans="1:12" ht="12">
      <c r="A53" s="5">
        <v>26</v>
      </c>
      <c r="C53" s="5">
        <f>'TRB Record'!C52</f>
        <v>0</v>
      </c>
      <c r="D53" s="15">
        <v>1</v>
      </c>
      <c r="E53" s="2"/>
      <c r="F53" s="32">
        <f t="shared" si="0"/>
        <v>1</v>
      </c>
      <c r="G53" s="10"/>
      <c r="H53" s="39"/>
      <c r="I53" s="48"/>
      <c r="J53" s="45">
        <f t="shared" si="1"/>
        <v>0</v>
      </c>
      <c r="K53" s="45">
        <f t="shared" si="2"/>
        <v>0</v>
      </c>
      <c r="L53" s="45">
        <f t="shared" si="3"/>
        <v>0</v>
      </c>
    </row>
    <row r="54" spans="1:12" ht="12">
      <c r="A54" s="5" t="s">
        <v>32</v>
      </c>
      <c r="C54" s="5">
        <f>'TRB Record'!C53</f>
        <v>0</v>
      </c>
      <c r="D54" s="15">
        <v>1</v>
      </c>
      <c r="E54" s="2"/>
      <c r="F54" s="32">
        <f t="shared" si="0"/>
        <v>1</v>
      </c>
      <c r="G54" s="10"/>
      <c r="H54" s="39"/>
      <c r="I54" s="48"/>
      <c r="J54" s="45">
        <f t="shared" si="1"/>
        <v>0</v>
      </c>
      <c r="K54" s="45">
        <f t="shared" si="2"/>
        <v>0</v>
      </c>
      <c r="L54" s="45">
        <f t="shared" si="3"/>
        <v>0</v>
      </c>
    </row>
    <row r="55" spans="1:12" ht="12">
      <c r="A55" s="5">
        <v>27</v>
      </c>
      <c r="C55" s="5">
        <f>'TRB Record'!C54</f>
        <v>0</v>
      </c>
      <c r="D55" s="15">
        <v>1</v>
      </c>
      <c r="E55" s="2"/>
      <c r="F55" s="32">
        <f t="shared" si="0"/>
        <v>1</v>
      </c>
      <c r="G55" s="10"/>
      <c r="H55" s="39"/>
      <c r="I55" s="48"/>
      <c r="J55" s="45">
        <f t="shared" si="1"/>
        <v>0</v>
      </c>
      <c r="K55" s="45">
        <f t="shared" si="2"/>
        <v>0</v>
      </c>
      <c r="L55" s="45">
        <f t="shared" si="3"/>
        <v>0</v>
      </c>
    </row>
    <row r="56" spans="1:12" ht="12">
      <c r="A56" s="5" t="s">
        <v>33</v>
      </c>
      <c r="C56" s="5">
        <f>'TRB Record'!C55</f>
        <v>0</v>
      </c>
      <c r="D56" s="15">
        <v>1</v>
      </c>
      <c r="E56" s="2"/>
      <c r="F56" s="32">
        <f t="shared" si="0"/>
        <v>1</v>
      </c>
      <c r="G56" s="10"/>
      <c r="H56" s="39"/>
      <c r="I56" s="48"/>
      <c r="J56" s="45">
        <f t="shared" si="1"/>
        <v>0</v>
      </c>
      <c r="K56" s="45">
        <f t="shared" si="2"/>
        <v>0</v>
      </c>
      <c r="L56" s="45">
        <f t="shared" si="3"/>
        <v>0</v>
      </c>
    </row>
    <row r="57" spans="1:12" ht="12">
      <c r="A57" s="5">
        <v>28</v>
      </c>
      <c r="C57" s="5">
        <f>'TRB Record'!C56</f>
        <v>0</v>
      </c>
      <c r="D57" s="15">
        <v>1</v>
      </c>
      <c r="E57" s="2"/>
      <c r="F57" s="32">
        <f t="shared" si="0"/>
        <v>1</v>
      </c>
      <c r="G57" s="10"/>
      <c r="H57" s="39"/>
      <c r="I57" s="48"/>
      <c r="J57" s="45">
        <f t="shared" si="1"/>
        <v>0</v>
      </c>
      <c r="K57" s="45">
        <f t="shared" si="2"/>
        <v>0</v>
      </c>
      <c r="L57" s="45">
        <f t="shared" si="3"/>
        <v>0</v>
      </c>
    </row>
    <row r="58" spans="1:12" ht="12">
      <c r="A58" s="5" t="s">
        <v>34</v>
      </c>
      <c r="C58" s="5">
        <f>'TRB Record'!C57</f>
        <v>0</v>
      </c>
      <c r="D58" s="15">
        <v>1</v>
      </c>
      <c r="E58" s="2"/>
      <c r="F58" s="32">
        <f t="shared" si="0"/>
        <v>1</v>
      </c>
      <c r="G58" s="10"/>
      <c r="H58" s="39"/>
      <c r="I58" s="48"/>
      <c r="J58" s="45">
        <f t="shared" si="1"/>
        <v>0</v>
      </c>
      <c r="K58" s="45">
        <f t="shared" si="2"/>
        <v>0</v>
      </c>
      <c r="L58" s="45">
        <f t="shared" si="3"/>
        <v>0</v>
      </c>
    </row>
    <row r="59" spans="1:12" ht="12">
      <c r="A59" s="5">
        <v>29</v>
      </c>
      <c r="C59" s="5">
        <f>'TRB Record'!C58</f>
        <v>0</v>
      </c>
      <c r="D59" s="15">
        <v>1</v>
      </c>
      <c r="E59" s="2"/>
      <c r="F59" s="32">
        <f t="shared" si="0"/>
        <v>1</v>
      </c>
      <c r="G59" s="10"/>
      <c r="H59" s="39"/>
      <c r="I59" s="48"/>
      <c r="J59" s="45">
        <f t="shared" si="1"/>
        <v>0</v>
      </c>
      <c r="K59" s="45">
        <f t="shared" si="2"/>
        <v>0</v>
      </c>
      <c r="L59" s="45">
        <f t="shared" si="3"/>
        <v>0</v>
      </c>
    </row>
    <row r="60" spans="1:12" ht="12">
      <c r="A60" s="5" t="s">
        <v>35</v>
      </c>
      <c r="C60" s="5">
        <f>'TRB Record'!C59</f>
        <v>0</v>
      </c>
      <c r="D60" s="15">
        <v>1</v>
      </c>
      <c r="E60" s="2"/>
      <c r="F60" s="32">
        <f t="shared" si="0"/>
        <v>1</v>
      </c>
      <c r="G60" s="10"/>
      <c r="H60" s="39"/>
      <c r="I60" s="48"/>
      <c r="J60" s="45">
        <f t="shared" si="1"/>
        <v>0</v>
      </c>
      <c r="K60" s="45">
        <f t="shared" si="2"/>
        <v>0</v>
      </c>
      <c r="L60" s="45">
        <f t="shared" si="3"/>
        <v>0</v>
      </c>
    </row>
    <row r="61" spans="1:12" ht="12">
      <c r="A61" s="5">
        <v>30</v>
      </c>
      <c r="C61" s="5">
        <f>'TRB Record'!C60</f>
        <v>0</v>
      </c>
      <c r="D61" s="15">
        <v>1</v>
      </c>
      <c r="E61" s="2"/>
      <c r="F61" s="32">
        <f t="shared" si="0"/>
        <v>1</v>
      </c>
      <c r="G61" s="10"/>
      <c r="H61" s="39"/>
      <c r="I61" s="48"/>
      <c r="J61" s="45">
        <f t="shared" si="1"/>
        <v>0</v>
      </c>
      <c r="K61" s="45">
        <f t="shared" si="2"/>
        <v>0</v>
      </c>
      <c r="L61" s="45">
        <f t="shared" si="3"/>
        <v>0</v>
      </c>
    </row>
    <row r="62" spans="1:12" ht="12">
      <c r="A62" s="5" t="s">
        <v>36</v>
      </c>
      <c r="C62" s="5">
        <f>'TRB Record'!C61</f>
        <v>0</v>
      </c>
      <c r="D62" s="15">
        <v>1</v>
      </c>
      <c r="E62" s="2"/>
      <c r="F62" s="32">
        <f t="shared" si="0"/>
        <v>1</v>
      </c>
      <c r="G62" s="10"/>
      <c r="H62" s="39"/>
      <c r="I62" s="48"/>
      <c r="J62" s="45">
        <f t="shared" si="1"/>
        <v>0</v>
      </c>
      <c r="K62" s="45">
        <f t="shared" si="2"/>
        <v>0</v>
      </c>
      <c r="L62" s="45">
        <f t="shared" si="3"/>
        <v>0</v>
      </c>
    </row>
    <row r="63" spans="7:9" ht="12">
      <c r="G63" s="10"/>
      <c r="H63" s="39"/>
      <c r="I63" s="48"/>
    </row>
  </sheetData>
  <sheetProtection sheet="1" objects="1" scenarios="1"/>
  <mergeCells count="4">
    <mergeCell ref="G1:I1"/>
    <mergeCell ref="D1:F1"/>
    <mergeCell ref="M1:N1"/>
    <mergeCell ref="O1:Q1"/>
  </mergeCells>
  <printOptions gridLines="1"/>
  <pageMargins left="0.75" right="0.75" top="1" bottom="1" header="0.5" footer="0.5"/>
  <pageSetup fitToHeight="5" fitToWidth="1" orientation="landscape" paperSize="9"/>
  <headerFooter alignWithMargins="0">
    <oddHeader>&amp;C&amp;A</oddHeader>
    <oddFooter>&amp;CPage &amp;P of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Q89"/>
  <sheetViews>
    <sheetView zoomScalePageLayoutView="0" workbookViewId="0" topLeftCell="A34">
      <selection activeCell="C63" sqref="C63"/>
    </sheetView>
  </sheetViews>
  <sheetFormatPr defaultColWidth="10.8515625" defaultRowHeight="12.75"/>
  <cols>
    <col min="1" max="1" width="10.8515625" style="1" customWidth="1"/>
    <col min="2" max="2" width="16.421875" style="9" customWidth="1"/>
    <col min="3" max="17" width="6.7109375" style="5" customWidth="1"/>
    <col min="18" max="16384" width="10.8515625" style="5" customWidth="1"/>
  </cols>
  <sheetData>
    <row r="1" spans="4:17" ht="12">
      <c r="D1" s="145" t="s">
        <v>62</v>
      </c>
      <c r="E1" s="146"/>
      <c r="F1" s="146"/>
      <c r="G1" s="146"/>
      <c r="H1" s="146"/>
      <c r="I1" s="147"/>
      <c r="J1" s="145" t="s">
        <v>63</v>
      </c>
      <c r="K1" s="146"/>
      <c r="L1" s="146"/>
      <c r="M1" s="146"/>
      <c r="N1" s="147"/>
      <c r="O1" s="148" t="s">
        <v>64</v>
      </c>
      <c r="P1" s="148"/>
      <c r="Q1" s="148"/>
    </row>
    <row r="2" spans="1:17" s="18" customFormat="1" ht="65.25" customHeight="1">
      <c r="A2" s="16" t="s">
        <v>0</v>
      </c>
      <c r="B2" s="17" t="s">
        <v>38</v>
      </c>
      <c r="C2" s="18" t="s">
        <v>65</v>
      </c>
      <c r="D2" s="52" t="s">
        <v>66</v>
      </c>
      <c r="E2" s="50" t="s">
        <v>50</v>
      </c>
      <c r="F2" s="50" t="s">
        <v>51</v>
      </c>
      <c r="G2" s="50" t="s">
        <v>52</v>
      </c>
      <c r="H2" s="50" t="s">
        <v>53</v>
      </c>
      <c r="I2" s="53" t="s">
        <v>54</v>
      </c>
      <c r="J2" s="52" t="s">
        <v>50</v>
      </c>
      <c r="K2" s="50" t="s">
        <v>51</v>
      </c>
      <c r="L2" s="50" t="s">
        <v>52</v>
      </c>
      <c r="M2" s="50" t="s">
        <v>53</v>
      </c>
      <c r="N2" s="53" t="s">
        <v>54</v>
      </c>
      <c r="O2" s="18" t="s">
        <v>59</v>
      </c>
      <c r="P2" s="18" t="s">
        <v>60</v>
      </c>
      <c r="Q2" s="18" t="s">
        <v>61</v>
      </c>
    </row>
    <row r="3" spans="1:17" s="12" customFormat="1" ht="12">
      <c r="A3" s="19">
        <f>'TRB Record'!A2</f>
        <v>1</v>
      </c>
      <c r="B3" s="9">
        <f>'TRB Record'!C2</f>
        <v>0</v>
      </c>
      <c r="C3" s="20">
        <f>Lignin!J2</f>
        <v>0</v>
      </c>
      <c r="D3" s="54">
        <f>'Monomeric sugars'!M4</f>
        <v>0</v>
      </c>
      <c r="E3" s="51">
        <f>'Monomeric sugars'!N4</f>
        <v>0</v>
      </c>
      <c r="F3" s="51">
        <f>'Monomeric sugars'!O4</f>
        <v>0</v>
      </c>
      <c r="G3" s="51">
        <f>'Monomeric sugars'!P4</f>
        <v>0</v>
      </c>
      <c r="H3" s="51">
        <f>'Monomeric sugars'!Q4</f>
        <v>0</v>
      </c>
      <c r="I3" s="55">
        <f>'Monomeric sugars'!R4</f>
        <v>0</v>
      </c>
      <c r="J3" s="54" t="e">
        <f>'Total sugars'!W7</f>
        <v>#DIV/0!</v>
      </c>
      <c r="K3" s="51" t="e">
        <f>'Total sugars'!X7</f>
        <v>#DIV/0!</v>
      </c>
      <c r="L3" s="51" t="e">
        <f>'Total sugars'!Y7</f>
        <v>#DIV/0!</v>
      </c>
      <c r="M3" s="51" t="e">
        <f>'Total sugars'!Z7</f>
        <v>#DIV/0!</v>
      </c>
      <c r="N3" s="55" t="e">
        <f>'Total sugars'!AA7</f>
        <v>#DIV/0!</v>
      </c>
      <c r="O3" s="20">
        <f>'Organic Acids'!J3</f>
        <v>0</v>
      </c>
      <c r="P3" s="20">
        <f>'Organic Acids'!K3</f>
        <v>0</v>
      </c>
      <c r="Q3" s="20">
        <f>'Organic Acids'!L3</f>
        <v>0</v>
      </c>
    </row>
    <row r="4" spans="1:17" s="12" customFormat="1" ht="12">
      <c r="A4" s="19" t="str">
        <f>'TRB Record'!A3</f>
        <v>replicate 1</v>
      </c>
      <c r="B4" s="9">
        <f>'TRB Record'!C3</f>
        <v>0</v>
      </c>
      <c r="C4" s="20">
        <f>Lignin!J3</f>
        <v>0</v>
      </c>
      <c r="D4" s="54">
        <f>'Monomeric sugars'!M5</f>
        <v>0</v>
      </c>
      <c r="E4" s="51">
        <f>'Monomeric sugars'!N5</f>
        <v>0</v>
      </c>
      <c r="F4" s="51">
        <f>'Monomeric sugars'!O5</f>
        <v>0</v>
      </c>
      <c r="G4" s="51">
        <f>'Monomeric sugars'!P5</f>
        <v>0</v>
      </c>
      <c r="H4" s="51">
        <f>'Monomeric sugars'!Q5</f>
        <v>0</v>
      </c>
      <c r="I4" s="55">
        <f>'Monomeric sugars'!R5</f>
        <v>0</v>
      </c>
      <c r="J4" s="54" t="e">
        <f>'Total sugars'!W8</f>
        <v>#DIV/0!</v>
      </c>
      <c r="K4" s="51" t="e">
        <f>'Total sugars'!X8</f>
        <v>#DIV/0!</v>
      </c>
      <c r="L4" s="51" t="e">
        <f>'Total sugars'!Y8</f>
        <v>#DIV/0!</v>
      </c>
      <c r="M4" s="51" t="e">
        <f>'Total sugars'!Z8</f>
        <v>#DIV/0!</v>
      </c>
      <c r="N4" s="55" t="e">
        <f>'Total sugars'!AA8</f>
        <v>#DIV/0!</v>
      </c>
      <c r="O4" s="20">
        <f>'Organic Acids'!J4</f>
        <v>0</v>
      </c>
      <c r="P4" s="20">
        <f>'Organic Acids'!K4</f>
        <v>0</v>
      </c>
      <c r="Q4" s="20">
        <f>'Organic Acids'!L4</f>
        <v>0</v>
      </c>
    </row>
    <row r="5" spans="1:17" s="12" customFormat="1" ht="12">
      <c r="A5" s="19">
        <f>'TRB Record'!A4</f>
        <v>2</v>
      </c>
      <c r="B5" s="9">
        <f>'TRB Record'!C4</f>
        <v>0</v>
      </c>
      <c r="C5" s="20">
        <f>Lignin!J4</f>
        <v>0</v>
      </c>
      <c r="D5" s="54">
        <f>'Monomeric sugars'!M6</f>
        <v>0</v>
      </c>
      <c r="E5" s="51">
        <f>'Monomeric sugars'!N6</f>
        <v>0</v>
      </c>
      <c r="F5" s="51">
        <f>'Monomeric sugars'!O6</f>
        <v>0</v>
      </c>
      <c r="G5" s="51">
        <f>'Monomeric sugars'!P6</f>
        <v>0</v>
      </c>
      <c r="H5" s="51">
        <f>'Monomeric sugars'!Q6</f>
        <v>0</v>
      </c>
      <c r="I5" s="55">
        <f>'Monomeric sugars'!R6</f>
        <v>0</v>
      </c>
      <c r="J5" s="54" t="e">
        <f>'Total sugars'!W9</f>
        <v>#DIV/0!</v>
      </c>
      <c r="K5" s="51" t="e">
        <f>'Total sugars'!X9</f>
        <v>#DIV/0!</v>
      </c>
      <c r="L5" s="51" t="e">
        <f>'Total sugars'!Y9</f>
        <v>#DIV/0!</v>
      </c>
      <c r="M5" s="51" t="e">
        <f>'Total sugars'!Z9</f>
        <v>#DIV/0!</v>
      </c>
      <c r="N5" s="55" t="e">
        <f>'Total sugars'!AA9</f>
        <v>#DIV/0!</v>
      </c>
      <c r="O5" s="20">
        <f>'Organic Acids'!J5</f>
        <v>0</v>
      </c>
      <c r="P5" s="20">
        <f>'Organic Acids'!K5</f>
        <v>0</v>
      </c>
      <c r="Q5" s="20">
        <f>'Organic Acids'!L5</f>
        <v>0</v>
      </c>
    </row>
    <row r="6" spans="1:17" ht="12">
      <c r="A6" s="19" t="str">
        <f>'TRB Record'!A5</f>
        <v>replicate 2</v>
      </c>
      <c r="B6" s="9">
        <f>'TRB Record'!C5</f>
        <v>0</v>
      </c>
      <c r="C6" s="20">
        <f>Lignin!J5</f>
        <v>0</v>
      </c>
      <c r="D6" s="54">
        <f>'Monomeric sugars'!M7</f>
        <v>0</v>
      </c>
      <c r="E6" s="51">
        <f>'Monomeric sugars'!N7</f>
        <v>0</v>
      </c>
      <c r="F6" s="51">
        <f>'Monomeric sugars'!O7</f>
        <v>0</v>
      </c>
      <c r="G6" s="51">
        <f>'Monomeric sugars'!P7</f>
        <v>0</v>
      </c>
      <c r="H6" s="51">
        <f>'Monomeric sugars'!Q7</f>
        <v>0</v>
      </c>
      <c r="I6" s="55">
        <f>'Monomeric sugars'!R7</f>
        <v>0</v>
      </c>
      <c r="J6" s="54" t="e">
        <f>'Total sugars'!W10</f>
        <v>#DIV/0!</v>
      </c>
      <c r="K6" s="51" t="e">
        <f>'Total sugars'!X10</f>
        <v>#DIV/0!</v>
      </c>
      <c r="L6" s="51" t="e">
        <f>'Total sugars'!Y10</f>
        <v>#DIV/0!</v>
      </c>
      <c r="M6" s="51" t="e">
        <f>'Total sugars'!Z10</f>
        <v>#DIV/0!</v>
      </c>
      <c r="N6" s="55" t="e">
        <f>'Total sugars'!AA10</f>
        <v>#DIV/0!</v>
      </c>
      <c r="O6" s="20">
        <f>'Organic Acids'!J6</f>
        <v>0</v>
      </c>
      <c r="P6" s="20">
        <f>'Organic Acids'!K6</f>
        <v>0</v>
      </c>
      <c r="Q6" s="20">
        <f>'Organic Acids'!L6</f>
        <v>0</v>
      </c>
    </row>
    <row r="7" spans="1:17" ht="12">
      <c r="A7" s="19">
        <f>'TRB Record'!A6</f>
        <v>3</v>
      </c>
      <c r="B7" s="9">
        <f>'TRB Record'!C6</f>
        <v>0</v>
      </c>
      <c r="C7" s="20">
        <f>Lignin!J6</f>
        <v>0</v>
      </c>
      <c r="D7" s="54">
        <f>'Monomeric sugars'!M8</f>
        <v>0</v>
      </c>
      <c r="E7" s="51">
        <f>'Monomeric sugars'!N8</f>
        <v>0</v>
      </c>
      <c r="F7" s="51">
        <f>'Monomeric sugars'!O8</f>
        <v>0</v>
      </c>
      <c r="G7" s="51">
        <f>'Monomeric sugars'!P8</f>
        <v>0</v>
      </c>
      <c r="H7" s="51">
        <f>'Monomeric sugars'!Q8</f>
        <v>0</v>
      </c>
      <c r="I7" s="55">
        <f>'Monomeric sugars'!R8</f>
        <v>0</v>
      </c>
      <c r="J7" s="54" t="e">
        <f>'Total sugars'!W11</f>
        <v>#DIV/0!</v>
      </c>
      <c r="K7" s="51" t="e">
        <f>'Total sugars'!X11</f>
        <v>#DIV/0!</v>
      </c>
      <c r="L7" s="51" t="e">
        <f>'Total sugars'!Y11</f>
        <v>#DIV/0!</v>
      </c>
      <c r="M7" s="51" t="e">
        <f>'Total sugars'!Z11</f>
        <v>#DIV/0!</v>
      </c>
      <c r="N7" s="55" t="e">
        <f>'Total sugars'!AA11</f>
        <v>#DIV/0!</v>
      </c>
      <c r="O7" s="20">
        <f>'Organic Acids'!J7</f>
        <v>0</v>
      </c>
      <c r="P7" s="20">
        <f>'Organic Acids'!K7</f>
        <v>0</v>
      </c>
      <c r="Q7" s="20">
        <f>'Organic Acids'!L7</f>
        <v>0</v>
      </c>
    </row>
    <row r="8" spans="1:17" ht="12">
      <c r="A8" s="19" t="str">
        <f>'TRB Record'!A7</f>
        <v>replicate 3</v>
      </c>
      <c r="B8" s="9">
        <f>'TRB Record'!C7</f>
        <v>0</v>
      </c>
      <c r="C8" s="20">
        <f>Lignin!J7</f>
        <v>0</v>
      </c>
      <c r="D8" s="54">
        <f>'Monomeric sugars'!M9</f>
        <v>0</v>
      </c>
      <c r="E8" s="51">
        <f>'Monomeric sugars'!N9</f>
        <v>0</v>
      </c>
      <c r="F8" s="51">
        <f>'Monomeric sugars'!O9</f>
        <v>0</v>
      </c>
      <c r="G8" s="51">
        <f>'Monomeric sugars'!P9</f>
        <v>0</v>
      </c>
      <c r="H8" s="51">
        <f>'Monomeric sugars'!Q9</f>
        <v>0</v>
      </c>
      <c r="I8" s="55">
        <f>'Monomeric sugars'!R9</f>
        <v>0</v>
      </c>
      <c r="J8" s="54" t="e">
        <f>'Total sugars'!W12</f>
        <v>#DIV/0!</v>
      </c>
      <c r="K8" s="51" t="e">
        <f>'Total sugars'!X12</f>
        <v>#DIV/0!</v>
      </c>
      <c r="L8" s="51" t="e">
        <f>'Total sugars'!Y12</f>
        <v>#DIV/0!</v>
      </c>
      <c r="M8" s="51" t="e">
        <f>'Total sugars'!Z12</f>
        <v>#DIV/0!</v>
      </c>
      <c r="N8" s="55" t="e">
        <f>'Total sugars'!AA12</f>
        <v>#DIV/0!</v>
      </c>
      <c r="O8" s="20">
        <f>'Organic Acids'!J8</f>
        <v>0</v>
      </c>
      <c r="P8" s="20">
        <f>'Organic Acids'!K8</f>
        <v>0</v>
      </c>
      <c r="Q8" s="20">
        <f>'Organic Acids'!L8</f>
        <v>0</v>
      </c>
    </row>
    <row r="9" spans="1:17" ht="12">
      <c r="A9" s="19">
        <f>'TRB Record'!A8</f>
        <v>4</v>
      </c>
      <c r="B9" s="9">
        <f>'TRB Record'!C8</f>
        <v>0</v>
      </c>
      <c r="C9" s="20">
        <f>Lignin!J8</f>
        <v>0</v>
      </c>
      <c r="D9" s="54">
        <f>'Monomeric sugars'!M10</f>
        <v>0</v>
      </c>
      <c r="E9" s="51">
        <f>'Monomeric sugars'!N10</f>
        <v>0</v>
      </c>
      <c r="F9" s="51">
        <f>'Monomeric sugars'!O10</f>
        <v>0</v>
      </c>
      <c r="G9" s="51">
        <f>'Monomeric sugars'!P10</f>
        <v>0</v>
      </c>
      <c r="H9" s="51">
        <f>'Monomeric sugars'!Q10</f>
        <v>0</v>
      </c>
      <c r="I9" s="55">
        <f>'Monomeric sugars'!R10</f>
        <v>0</v>
      </c>
      <c r="J9" s="54" t="e">
        <f>'Total sugars'!W13</f>
        <v>#DIV/0!</v>
      </c>
      <c r="K9" s="51" t="e">
        <f>'Total sugars'!X13</f>
        <v>#DIV/0!</v>
      </c>
      <c r="L9" s="51" t="e">
        <f>'Total sugars'!Y13</f>
        <v>#DIV/0!</v>
      </c>
      <c r="M9" s="51" t="e">
        <f>'Total sugars'!Z13</f>
        <v>#DIV/0!</v>
      </c>
      <c r="N9" s="55" t="e">
        <f>'Total sugars'!AA13</f>
        <v>#DIV/0!</v>
      </c>
      <c r="O9" s="20">
        <f>'Organic Acids'!J9</f>
        <v>0</v>
      </c>
      <c r="P9" s="20">
        <f>'Organic Acids'!K9</f>
        <v>0</v>
      </c>
      <c r="Q9" s="20">
        <f>'Organic Acids'!L9</f>
        <v>0</v>
      </c>
    </row>
    <row r="10" spans="1:17" ht="12">
      <c r="A10" s="19" t="str">
        <f>'TRB Record'!A9</f>
        <v>replicate 4</v>
      </c>
      <c r="B10" s="9">
        <f>'TRB Record'!C9</f>
        <v>0</v>
      </c>
      <c r="C10" s="20">
        <f>Lignin!J9</f>
        <v>0</v>
      </c>
      <c r="D10" s="54">
        <f>'Monomeric sugars'!M11</f>
        <v>0</v>
      </c>
      <c r="E10" s="51">
        <f>'Monomeric sugars'!N11</f>
        <v>0</v>
      </c>
      <c r="F10" s="51">
        <f>'Monomeric sugars'!O11</f>
        <v>0</v>
      </c>
      <c r="G10" s="51">
        <f>'Monomeric sugars'!P11</f>
        <v>0</v>
      </c>
      <c r="H10" s="51">
        <f>'Monomeric sugars'!Q11</f>
        <v>0</v>
      </c>
      <c r="I10" s="55">
        <f>'Monomeric sugars'!R11</f>
        <v>0</v>
      </c>
      <c r="J10" s="54" t="e">
        <f>'Total sugars'!W14</f>
        <v>#DIV/0!</v>
      </c>
      <c r="K10" s="51" t="e">
        <f>'Total sugars'!X14</f>
        <v>#DIV/0!</v>
      </c>
      <c r="L10" s="51" t="e">
        <f>'Total sugars'!Y14</f>
        <v>#DIV/0!</v>
      </c>
      <c r="M10" s="51" t="e">
        <f>'Total sugars'!Z14</f>
        <v>#DIV/0!</v>
      </c>
      <c r="N10" s="55" t="e">
        <f>'Total sugars'!AA14</f>
        <v>#DIV/0!</v>
      </c>
      <c r="O10" s="20">
        <f>'Organic Acids'!J10</f>
        <v>0</v>
      </c>
      <c r="P10" s="20">
        <f>'Organic Acids'!K10</f>
        <v>0</v>
      </c>
      <c r="Q10" s="20">
        <f>'Organic Acids'!L10</f>
        <v>0</v>
      </c>
    </row>
    <row r="11" spans="1:17" ht="12">
      <c r="A11" s="19">
        <f>'TRB Record'!A10</f>
        <v>5</v>
      </c>
      <c r="B11" s="9">
        <f>'TRB Record'!C10</f>
        <v>0</v>
      </c>
      <c r="C11" s="20">
        <f>Lignin!J10</f>
        <v>0</v>
      </c>
      <c r="D11" s="54">
        <f>'Monomeric sugars'!M12</f>
        <v>0</v>
      </c>
      <c r="E11" s="51">
        <f>'Monomeric sugars'!N12</f>
        <v>0</v>
      </c>
      <c r="F11" s="51">
        <f>'Monomeric sugars'!O12</f>
        <v>0</v>
      </c>
      <c r="G11" s="51">
        <f>'Monomeric sugars'!P12</f>
        <v>0</v>
      </c>
      <c r="H11" s="51">
        <f>'Monomeric sugars'!Q12</f>
        <v>0</v>
      </c>
      <c r="I11" s="55">
        <f>'Monomeric sugars'!R12</f>
        <v>0</v>
      </c>
      <c r="J11" s="54" t="e">
        <f>'Total sugars'!W15</f>
        <v>#DIV/0!</v>
      </c>
      <c r="K11" s="51" t="e">
        <f>'Total sugars'!X15</f>
        <v>#DIV/0!</v>
      </c>
      <c r="L11" s="51" t="e">
        <f>'Total sugars'!Y15</f>
        <v>#DIV/0!</v>
      </c>
      <c r="M11" s="51" t="e">
        <f>'Total sugars'!Z15</f>
        <v>#DIV/0!</v>
      </c>
      <c r="N11" s="55" t="e">
        <f>'Total sugars'!AA15</f>
        <v>#DIV/0!</v>
      </c>
      <c r="O11" s="20">
        <f>'Organic Acids'!J11</f>
        <v>0</v>
      </c>
      <c r="P11" s="20">
        <f>'Organic Acids'!K11</f>
        <v>0</v>
      </c>
      <c r="Q11" s="20">
        <f>'Organic Acids'!L11</f>
        <v>0</v>
      </c>
    </row>
    <row r="12" spans="1:17" ht="12">
      <c r="A12" s="19" t="str">
        <f>'TRB Record'!A11</f>
        <v>replicate 5</v>
      </c>
      <c r="B12" s="9">
        <f>'TRB Record'!C11</f>
        <v>0</v>
      </c>
      <c r="C12" s="20">
        <f>Lignin!J11</f>
        <v>0</v>
      </c>
      <c r="D12" s="54">
        <f>'Monomeric sugars'!M13</f>
        <v>0</v>
      </c>
      <c r="E12" s="51">
        <f>'Monomeric sugars'!N13</f>
        <v>0</v>
      </c>
      <c r="F12" s="51">
        <f>'Monomeric sugars'!O13</f>
        <v>0</v>
      </c>
      <c r="G12" s="51">
        <f>'Monomeric sugars'!P13</f>
        <v>0</v>
      </c>
      <c r="H12" s="51">
        <f>'Monomeric sugars'!Q13</f>
        <v>0</v>
      </c>
      <c r="I12" s="55">
        <f>'Monomeric sugars'!R13</f>
        <v>0</v>
      </c>
      <c r="J12" s="54" t="e">
        <f>'Total sugars'!W16</f>
        <v>#DIV/0!</v>
      </c>
      <c r="K12" s="51" t="e">
        <f>'Total sugars'!X16</f>
        <v>#DIV/0!</v>
      </c>
      <c r="L12" s="51" t="e">
        <f>'Total sugars'!Y16</f>
        <v>#DIV/0!</v>
      </c>
      <c r="M12" s="51" t="e">
        <f>'Total sugars'!Z16</f>
        <v>#DIV/0!</v>
      </c>
      <c r="N12" s="55" t="e">
        <f>'Total sugars'!AA16</f>
        <v>#DIV/0!</v>
      </c>
      <c r="O12" s="20">
        <f>'Organic Acids'!J12</f>
        <v>0</v>
      </c>
      <c r="P12" s="20">
        <f>'Organic Acids'!K12</f>
        <v>0</v>
      </c>
      <c r="Q12" s="20">
        <f>'Organic Acids'!L12</f>
        <v>0</v>
      </c>
    </row>
    <row r="13" spans="1:17" ht="12">
      <c r="A13" s="19">
        <f>'TRB Record'!A12</f>
        <v>6</v>
      </c>
      <c r="B13" s="9">
        <f>'TRB Record'!C12</f>
        <v>0</v>
      </c>
      <c r="C13" s="20">
        <f>Lignin!J12</f>
        <v>0</v>
      </c>
      <c r="D13" s="54">
        <f>'Monomeric sugars'!M14</f>
        <v>0</v>
      </c>
      <c r="E13" s="51">
        <f>'Monomeric sugars'!N14</f>
        <v>0</v>
      </c>
      <c r="F13" s="51">
        <f>'Monomeric sugars'!O14</f>
        <v>0</v>
      </c>
      <c r="G13" s="51">
        <f>'Monomeric sugars'!P14</f>
        <v>0</v>
      </c>
      <c r="H13" s="51">
        <f>'Monomeric sugars'!Q14</f>
        <v>0</v>
      </c>
      <c r="I13" s="55">
        <f>'Monomeric sugars'!R14</f>
        <v>0</v>
      </c>
      <c r="J13" s="54" t="e">
        <f>'Total sugars'!W17</f>
        <v>#DIV/0!</v>
      </c>
      <c r="K13" s="51" t="e">
        <f>'Total sugars'!X17</f>
        <v>#DIV/0!</v>
      </c>
      <c r="L13" s="51" t="e">
        <f>'Total sugars'!Y17</f>
        <v>#DIV/0!</v>
      </c>
      <c r="M13" s="51" t="e">
        <f>'Total sugars'!Z17</f>
        <v>#DIV/0!</v>
      </c>
      <c r="N13" s="55" t="e">
        <f>'Total sugars'!AA17</f>
        <v>#DIV/0!</v>
      </c>
      <c r="O13" s="20">
        <f>'Organic Acids'!J13</f>
        <v>0</v>
      </c>
      <c r="P13" s="20">
        <f>'Organic Acids'!K13</f>
        <v>0</v>
      </c>
      <c r="Q13" s="20">
        <f>'Organic Acids'!L13</f>
        <v>0</v>
      </c>
    </row>
    <row r="14" spans="1:17" ht="12">
      <c r="A14" s="19" t="str">
        <f>'TRB Record'!A13</f>
        <v>replicate 6</v>
      </c>
      <c r="B14" s="9">
        <f>'TRB Record'!C13</f>
        <v>0</v>
      </c>
      <c r="C14" s="20">
        <f>Lignin!J13</f>
        <v>0</v>
      </c>
      <c r="D14" s="54">
        <f>'Monomeric sugars'!M15</f>
        <v>0</v>
      </c>
      <c r="E14" s="51">
        <f>'Monomeric sugars'!N15</f>
        <v>0</v>
      </c>
      <c r="F14" s="51">
        <f>'Monomeric sugars'!O15</f>
        <v>0</v>
      </c>
      <c r="G14" s="51">
        <f>'Monomeric sugars'!P15</f>
        <v>0</v>
      </c>
      <c r="H14" s="51">
        <f>'Monomeric sugars'!Q15</f>
        <v>0</v>
      </c>
      <c r="I14" s="55">
        <f>'Monomeric sugars'!R15</f>
        <v>0</v>
      </c>
      <c r="J14" s="54" t="e">
        <f>'Total sugars'!W18</f>
        <v>#DIV/0!</v>
      </c>
      <c r="K14" s="51" t="e">
        <f>'Total sugars'!X18</f>
        <v>#DIV/0!</v>
      </c>
      <c r="L14" s="51" t="e">
        <f>'Total sugars'!Y18</f>
        <v>#DIV/0!</v>
      </c>
      <c r="M14" s="51" t="e">
        <f>'Total sugars'!Z18</f>
        <v>#DIV/0!</v>
      </c>
      <c r="N14" s="55" t="e">
        <f>'Total sugars'!AA18</f>
        <v>#DIV/0!</v>
      </c>
      <c r="O14" s="20">
        <f>'Organic Acids'!J14</f>
        <v>0</v>
      </c>
      <c r="P14" s="20">
        <f>'Organic Acids'!K14</f>
        <v>0</v>
      </c>
      <c r="Q14" s="20">
        <f>'Organic Acids'!L14</f>
        <v>0</v>
      </c>
    </row>
    <row r="15" spans="1:17" ht="12">
      <c r="A15" s="19">
        <f>'TRB Record'!A14</f>
        <v>7</v>
      </c>
      <c r="B15" s="9">
        <f>'TRB Record'!C14</f>
        <v>0</v>
      </c>
      <c r="C15" s="20">
        <f>Lignin!J14</f>
        <v>0</v>
      </c>
      <c r="D15" s="54">
        <f>'Monomeric sugars'!M16</f>
        <v>0</v>
      </c>
      <c r="E15" s="51">
        <f>'Monomeric sugars'!N16</f>
        <v>0</v>
      </c>
      <c r="F15" s="51">
        <f>'Monomeric sugars'!O16</f>
        <v>0</v>
      </c>
      <c r="G15" s="51">
        <f>'Monomeric sugars'!P16</f>
        <v>0</v>
      </c>
      <c r="H15" s="51">
        <f>'Monomeric sugars'!Q16</f>
        <v>0</v>
      </c>
      <c r="I15" s="55">
        <f>'Monomeric sugars'!R16</f>
        <v>0</v>
      </c>
      <c r="J15" s="54" t="e">
        <f>'Total sugars'!W19</f>
        <v>#DIV/0!</v>
      </c>
      <c r="K15" s="51" t="e">
        <f>'Total sugars'!X19</f>
        <v>#DIV/0!</v>
      </c>
      <c r="L15" s="51" t="e">
        <f>'Total sugars'!Y19</f>
        <v>#DIV/0!</v>
      </c>
      <c r="M15" s="51" t="e">
        <f>'Total sugars'!Z19</f>
        <v>#DIV/0!</v>
      </c>
      <c r="N15" s="55" t="e">
        <f>'Total sugars'!AA19</f>
        <v>#DIV/0!</v>
      </c>
      <c r="O15" s="20">
        <f>'Organic Acids'!J15</f>
        <v>0</v>
      </c>
      <c r="P15" s="20">
        <f>'Organic Acids'!K15</f>
        <v>0</v>
      </c>
      <c r="Q15" s="20">
        <f>'Organic Acids'!L15</f>
        <v>0</v>
      </c>
    </row>
    <row r="16" spans="1:17" ht="12">
      <c r="A16" s="19" t="str">
        <f>'TRB Record'!A15</f>
        <v>replicate 7</v>
      </c>
      <c r="B16" s="9">
        <f>'TRB Record'!C15</f>
        <v>0</v>
      </c>
      <c r="C16" s="20">
        <f>Lignin!J15</f>
        <v>0</v>
      </c>
      <c r="D16" s="54">
        <f>'Monomeric sugars'!M17</f>
        <v>0</v>
      </c>
      <c r="E16" s="51">
        <f>'Monomeric sugars'!N17</f>
        <v>0</v>
      </c>
      <c r="F16" s="51">
        <f>'Monomeric sugars'!O17</f>
        <v>0</v>
      </c>
      <c r="G16" s="51">
        <f>'Monomeric sugars'!P17</f>
        <v>0</v>
      </c>
      <c r="H16" s="51">
        <f>'Monomeric sugars'!Q17</f>
        <v>0</v>
      </c>
      <c r="I16" s="55">
        <f>'Monomeric sugars'!R17</f>
        <v>0</v>
      </c>
      <c r="J16" s="54" t="e">
        <f>'Total sugars'!W20</f>
        <v>#DIV/0!</v>
      </c>
      <c r="K16" s="51" t="e">
        <f>'Total sugars'!X20</f>
        <v>#DIV/0!</v>
      </c>
      <c r="L16" s="51" t="e">
        <f>'Total sugars'!Y20</f>
        <v>#DIV/0!</v>
      </c>
      <c r="M16" s="51" t="e">
        <f>'Total sugars'!Z20</f>
        <v>#DIV/0!</v>
      </c>
      <c r="N16" s="55" t="e">
        <f>'Total sugars'!AA20</f>
        <v>#DIV/0!</v>
      </c>
      <c r="O16" s="20">
        <f>'Organic Acids'!J16</f>
        <v>0</v>
      </c>
      <c r="P16" s="20">
        <f>'Organic Acids'!K16</f>
        <v>0</v>
      </c>
      <c r="Q16" s="20">
        <f>'Organic Acids'!L16</f>
        <v>0</v>
      </c>
    </row>
    <row r="17" spans="1:17" ht="12">
      <c r="A17" s="19">
        <f>'TRB Record'!A16</f>
        <v>8</v>
      </c>
      <c r="B17" s="9">
        <f>'TRB Record'!C16</f>
        <v>0</v>
      </c>
      <c r="C17" s="20">
        <f>Lignin!J16</f>
        <v>0</v>
      </c>
      <c r="D17" s="54">
        <f>'Monomeric sugars'!M18</f>
        <v>0</v>
      </c>
      <c r="E17" s="51">
        <f>'Monomeric sugars'!N18</f>
        <v>0</v>
      </c>
      <c r="F17" s="51">
        <f>'Monomeric sugars'!O18</f>
        <v>0</v>
      </c>
      <c r="G17" s="51">
        <f>'Monomeric sugars'!P18</f>
        <v>0</v>
      </c>
      <c r="H17" s="51">
        <f>'Monomeric sugars'!Q18</f>
        <v>0</v>
      </c>
      <c r="I17" s="55">
        <f>'Monomeric sugars'!R18</f>
        <v>0</v>
      </c>
      <c r="J17" s="54" t="e">
        <f>'Total sugars'!W21</f>
        <v>#DIV/0!</v>
      </c>
      <c r="K17" s="51" t="e">
        <f>'Total sugars'!X21</f>
        <v>#DIV/0!</v>
      </c>
      <c r="L17" s="51" t="e">
        <f>'Total sugars'!Y21</f>
        <v>#DIV/0!</v>
      </c>
      <c r="M17" s="51" t="e">
        <f>'Total sugars'!Z21</f>
        <v>#DIV/0!</v>
      </c>
      <c r="N17" s="55" t="e">
        <f>'Total sugars'!AA21</f>
        <v>#DIV/0!</v>
      </c>
      <c r="O17" s="20">
        <f>'Organic Acids'!J17</f>
        <v>0</v>
      </c>
      <c r="P17" s="20">
        <f>'Organic Acids'!K17</f>
        <v>0</v>
      </c>
      <c r="Q17" s="20">
        <f>'Organic Acids'!L17</f>
        <v>0</v>
      </c>
    </row>
    <row r="18" spans="1:17" ht="12">
      <c r="A18" s="19" t="str">
        <f>'TRB Record'!A17</f>
        <v>replicate 8</v>
      </c>
      <c r="B18" s="9">
        <f>'TRB Record'!C17</f>
        <v>0</v>
      </c>
      <c r="C18" s="20">
        <f>Lignin!J17</f>
        <v>0</v>
      </c>
      <c r="D18" s="54">
        <f>'Monomeric sugars'!M19</f>
        <v>0</v>
      </c>
      <c r="E18" s="51">
        <f>'Monomeric sugars'!N19</f>
        <v>0</v>
      </c>
      <c r="F18" s="51">
        <f>'Monomeric sugars'!O19</f>
        <v>0</v>
      </c>
      <c r="G18" s="51">
        <f>'Monomeric sugars'!P19</f>
        <v>0</v>
      </c>
      <c r="H18" s="51">
        <f>'Monomeric sugars'!Q19</f>
        <v>0</v>
      </c>
      <c r="I18" s="55">
        <f>'Monomeric sugars'!R19</f>
        <v>0</v>
      </c>
      <c r="J18" s="54" t="e">
        <f>'Total sugars'!W22</f>
        <v>#DIV/0!</v>
      </c>
      <c r="K18" s="51" t="e">
        <f>'Total sugars'!X22</f>
        <v>#DIV/0!</v>
      </c>
      <c r="L18" s="51" t="e">
        <f>'Total sugars'!Y22</f>
        <v>#DIV/0!</v>
      </c>
      <c r="M18" s="51" t="e">
        <f>'Total sugars'!Z22</f>
        <v>#DIV/0!</v>
      </c>
      <c r="N18" s="55" t="e">
        <f>'Total sugars'!AA22</f>
        <v>#DIV/0!</v>
      </c>
      <c r="O18" s="20">
        <f>'Organic Acids'!J18</f>
        <v>0</v>
      </c>
      <c r="P18" s="20">
        <f>'Organic Acids'!K18</f>
        <v>0</v>
      </c>
      <c r="Q18" s="20">
        <f>'Organic Acids'!L18</f>
        <v>0</v>
      </c>
    </row>
    <row r="19" spans="1:17" ht="12">
      <c r="A19" s="19">
        <f>'TRB Record'!A18</f>
        <v>9</v>
      </c>
      <c r="B19" s="9">
        <f>'TRB Record'!C18</f>
        <v>0</v>
      </c>
      <c r="C19" s="20">
        <f>Lignin!J18</f>
        <v>0</v>
      </c>
      <c r="D19" s="54">
        <f>'Monomeric sugars'!M20</f>
        <v>0</v>
      </c>
      <c r="E19" s="51">
        <f>'Monomeric sugars'!N20</f>
        <v>0</v>
      </c>
      <c r="F19" s="51">
        <f>'Monomeric sugars'!O20</f>
        <v>0</v>
      </c>
      <c r="G19" s="51">
        <f>'Monomeric sugars'!P20</f>
        <v>0</v>
      </c>
      <c r="H19" s="51">
        <f>'Monomeric sugars'!Q20</f>
        <v>0</v>
      </c>
      <c r="I19" s="55">
        <f>'Monomeric sugars'!R20</f>
        <v>0</v>
      </c>
      <c r="J19" s="54" t="e">
        <f>'Total sugars'!W23</f>
        <v>#DIV/0!</v>
      </c>
      <c r="K19" s="51" t="e">
        <f>'Total sugars'!X23</f>
        <v>#DIV/0!</v>
      </c>
      <c r="L19" s="51" t="e">
        <f>'Total sugars'!Y23</f>
        <v>#DIV/0!</v>
      </c>
      <c r="M19" s="51" t="e">
        <f>'Total sugars'!Z23</f>
        <v>#DIV/0!</v>
      </c>
      <c r="N19" s="55" t="e">
        <f>'Total sugars'!AA23</f>
        <v>#DIV/0!</v>
      </c>
      <c r="O19" s="20">
        <f>'Organic Acids'!J19</f>
        <v>0</v>
      </c>
      <c r="P19" s="20">
        <f>'Organic Acids'!K19</f>
        <v>0</v>
      </c>
      <c r="Q19" s="20">
        <f>'Organic Acids'!L19</f>
        <v>0</v>
      </c>
    </row>
    <row r="20" spans="1:17" ht="12">
      <c r="A20" s="19" t="str">
        <f>'TRB Record'!A19</f>
        <v>replicate 9</v>
      </c>
      <c r="B20" s="9">
        <f>'TRB Record'!C19</f>
        <v>0</v>
      </c>
      <c r="C20" s="20">
        <f>Lignin!J19</f>
        <v>0</v>
      </c>
      <c r="D20" s="54">
        <f>'Monomeric sugars'!M21</f>
        <v>0</v>
      </c>
      <c r="E20" s="51">
        <f>'Monomeric sugars'!N21</f>
        <v>0</v>
      </c>
      <c r="F20" s="51">
        <f>'Monomeric sugars'!O21</f>
        <v>0</v>
      </c>
      <c r="G20" s="51">
        <f>'Monomeric sugars'!P21</f>
        <v>0</v>
      </c>
      <c r="H20" s="51">
        <f>'Monomeric sugars'!Q21</f>
        <v>0</v>
      </c>
      <c r="I20" s="55">
        <f>'Monomeric sugars'!R21</f>
        <v>0</v>
      </c>
      <c r="J20" s="54" t="e">
        <f>'Total sugars'!W24</f>
        <v>#DIV/0!</v>
      </c>
      <c r="K20" s="51" t="e">
        <f>'Total sugars'!X24</f>
        <v>#DIV/0!</v>
      </c>
      <c r="L20" s="51" t="e">
        <f>'Total sugars'!Y24</f>
        <v>#DIV/0!</v>
      </c>
      <c r="M20" s="51" t="e">
        <f>'Total sugars'!Z24</f>
        <v>#DIV/0!</v>
      </c>
      <c r="N20" s="55" t="e">
        <f>'Total sugars'!AA24</f>
        <v>#DIV/0!</v>
      </c>
      <c r="O20" s="20">
        <f>'Organic Acids'!J20</f>
        <v>0</v>
      </c>
      <c r="P20" s="20">
        <f>'Organic Acids'!K20</f>
        <v>0</v>
      </c>
      <c r="Q20" s="20">
        <f>'Organic Acids'!L20</f>
        <v>0</v>
      </c>
    </row>
    <row r="21" spans="1:17" ht="12">
      <c r="A21" s="19">
        <f>'TRB Record'!A20</f>
        <v>10</v>
      </c>
      <c r="B21" s="9">
        <f>'TRB Record'!C20</f>
        <v>0</v>
      </c>
      <c r="C21" s="20">
        <f>Lignin!J20</f>
        <v>0</v>
      </c>
      <c r="D21" s="54">
        <f>'Monomeric sugars'!M22</f>
        <v>0</v>
      </c>
      <c r="E21" s="51">
        <f>'Monomeric sugars'!N22</f>
        <v>0</v>
      </c>
      <c r="F21" s="51">
        <f>'Monomeric sugars'!O22</f>
        <v>0</v>
      </c>
      <c r="G21" s="51">
        <f>'Monomeric sugars'!P22</f>
        <v>0</v>
      </c>
      <c r="H21" s="51">
        <f>'Monomeric sugars'!Q22</f>
        <v>0</v>
      </c>
      <c r="I21" s="55">
        <f>'Monomeric sugars'!R22</f>
        <v>0</v>
      </c>
      <c r="J21" s="54" t="e">
        <f>'Total sugars'!W25</f>
        <v>#DIV/0!</v>
      </c>
      <c r="K21" s="51" t="e">
        <f>'Total sugars'!X25</f>
        <v>#DIV/0!</v>
      </c>
      <c r="L21" s="51" t="e">
        <f>'Total sugars'!Y25</f>
        <v>#DIV/0!</v>
      </c>
      <c r="M21" s="51" t="e">
        <f>'Total sugars'!Z25</f>
        <v>#DIV/0!</v>
      </c>
      <c r="N21" s="55" t="e">
        <f>'Total sugars'!AA25</f>
        <v>#DIV/0!</v>
      </c>
      <c r="O21" s="20">
        <f>'Organic Acids'!J21</f>
        <v>0</v>
      </c>
      <c r="P21" s="20">
        <f>'Organic Acids'!K21</f>
        <v>0</v>
      </c>
      <c r="Q21" s="20">
        <f>'Organic Acids'!L21</f>
        <v>0</v>
      </c>
    </row>
    <row r="22" spans="1:17" ht="12">
      <c r="A22" s="19" t="str">
        <f>'TRB Record'!A21</f>
        <v>replicate 10</v>
      </c>
      <c r="B22" s="9">
        <f>'TRB Record'!C21</f>
        <v>0</v>
      </c>
      <c r="C22" s="20">
        <f>Lignin!J21</f>
        <v>0</v>
      </c>
      <c r="D22" s="54">
        <f>'Monomeric sugars'!M23</f>
        <v>0</v>
      </c>
      <c r="E22" s="51">
        <f>'Monomeric sugars'!N23</f>
        <v>0</v>
      </c>
      <c r="F22" s="51">
        <f>'Monomeric sugars'!O23</f>
        <v>0</v>
      </c>
      <c r="G22" s="51">
        <f>'Monomeric sugars'!P23</f>
        <v>0</v>
      </c>
      <c r="H22" s="51">
        <f>'Monomeric sugars'!Q23</f>
        <v>0</v>
      </c>
      <c r="I22" s="55">
        <f>'Monomeric sugars'!R23</f>
        <v>0</v>
      </c>
      <c r="J22" s="54" t="e">
        <f>'Total sugars'!W26</f>
        <v>#DIV/0!</v>
      </c>
      <c r="K22" s="51" t="e">
        <f>'Total sugars'!X26</f>
        <v>#DIV/0!</v>
      </c>
      <c r="L22" s="51" t="e">
        <f>'Total sugars'!Y26</f>
        <v>#DIV/0!</v>
      </c>
      <c r="M22" s="51" t="e">
        <f>'Total sugars'!Z26</f>
        <v>#DIV/0!</v>
      </c>
      <c r="N22" s="55" t="e">
        <f>'Total sugars'!AA26</f>
        <v>#DIV/0!</v>
      </c>
      <c r="O22" s="20">
        <f>'Organic Acids'!J22</f>
        <v>0</v>
      </c>
      <c r="P22" s="20">
        <f>'Organic Acids'!K22</f>
        <v>0</v>
      </c>
      <c r="Q22" s="20">
        <f>'Organic Acids'!L22</f>
        <v>0</v>
      </c>
    </row>
    <row r="23" spans="1:17" ht="12">
      <c r="A23" s="19">
        <f>'TRB Record'!A22</f>
        <v>11</v>
      </c>
      <c r="B23" s="9">
        <f>'TRB Record'!C22</f>
        <v>0</v>
      </c>
      <c r="C23" s="20">
        <f>Lignin!J22</f>
        <v>0</v>
      </c>
      <c r="D23" s="54">
        <f>'Monomeric sugars'!M24</f>
        <v>0</v>
      </c>
      <c r="E23" s="51">
        <f>'Monomeric sugars'!N24</f>
        <v>0</v>
      </c>
      <c r="F23" s="51">
        <f>'Monomeric sugars'!O24</f>
        <v>0</v>
      </c>
      <c r="G23" s="51">
        <f>'Monomeric sugars'!P24</f>
        <v>0</v>
      </c>
      <c r="H23" s="51">
        <f>'Monomeric sugars'!Q24</f>
        <v>0</v>
      </c>
      <c r="I23" s="55">
        <f>'Monomeric sugars'!R24</f>
        <v>0</v>
      </c>
      <c r="J23" s="54" t="e">
        <f>'Total sugars'!W27</f>
        <v>#DIV/0!</v>
      </c>
      <c r="K23" s="51" t="e">
        <f>'Total sugars'!X27</f>
        <v>#DIV/0!</v>
      </c>
      <c r="L23" s="51" t="e">
        <f>'Total sugars'!Y27</f>
        <v>#DIV/0!</v>
      </c>
      <c r="M23" s="51" t="e">
        <f>'Total sugars'!Z27</f>
        <v>#DIV/0!</v>
      </c>
      <c r="N23" s="55" t="e">
        <f>'Total sugars'!AA27</f>
        <v>#DIV/0!</v>
      </c>
      <c r="O23" s="20">
        <f>'Organic Acids'!J23</f>
        <v>0</v>
      </c>
      <c r="P23" s="20">
        <f>'Organic Acids'!K23</f>
        <v>0</v>
      </c>
      <c r="Q23" s="20">
        <f>'Organic Acids'!L23</f>
        <v>0</v>
      </c>
    </row>
    <row r="24" spans="1:17" ht="12">
      <c r="A24" s="19" t="str">
        <f>'TRB Record'!A23</f>
        <v>replicate 11</v>
      </c>
      <c r="B24" s="9">
        <f>'TRB Record'!C23</f>
        <v>0</v>
      </c>
      <c r="C24" s="20">
        <f>Lignin!J23</f>
        <v>0</v>
      </c>
      <c r="D24" s="54">
        <f>'Monomeric sugars'!M25</f>
        <v>0</v>
      </c>
      <c r="E24" s="51">
        <f>'Monomeric sugars'!N25</f>
        <v>0</v>
      </c>
      <c r="F24" s="51">
        <f>'Monomeric sugars'!O25</f>
        <v>0</v>
      </c>
      <c r="G24" s="51">
        <f>'Monomeric sugars'!P25</f>
        <v>0</v>
      </c>
      <c r="H24" s="51">
        <f>'Monomeric sugars'!Q25</f>
        <v>0</v>
      </c>
      <c r="I24" s="55">
        <f>'Monomeric sugars'!R25</f>
        <v>0</v>
      </c>
      <c r="J24" s="54" t="e">
        <f>'Total sugars'!W28</f>
        <v>#DIV/0!</v>
      </c>
      <c r="K24" s="51" t="e">
        <f>'Total sugars'!X28</f>
        <v>#DIV/0!</v>
      </c>
      <c r="L24" s="51" t="e">
        <f>'Total sugars'!Y28</f>
        <v>#DIV/0!</v>
      </c>
      <c r="M24" s="51" t="e">
        <f>'Total sugars'!Z28</f>
        <v>#DIV/0!</v>
      </c>
      <c r="N24" s="55" t="e">
        <f>'Total sugars'!AA28</f>
        <v>#DIV/0!</v>
      </c>
      <c r="O24" s="20">
        <f>'Organic Acids'!J24</f>
        <v>0</v>
      </c>
      <c r="P24" s="20">
        <f>'Organic Acids'!K24</f>
        <v>0</v>
      </c>
      <c r="Q24" s="20">
        <f>'Organic Acids'!L24</f>
        <v>0</v>
      </c>
    </row>
    <row r="25" spans="1:17" ht="12">
      <c r="A25" s="19">
        <f>'TRB Record'!A24</f>
        <v>12</v>
      </c>
      <c r="B25" s="9">
        <f>'TRB Record'!C24</f>
        <v>0</v>
      </c>
      <c r="C25" s="20">
        <f>Lignin!J24</f>
        <v>0</v>
      </c>
      <c r="D25" s="54">
        <f>'Monomeric sugars'!M26</f>
        <v>0</v>
      </c>
      <c r="E25" s="51">
        <f>'Monomeric sugars'!N26</f>
        <v>0</v>
      </c>
      <c r="F25" s="51">
        <f>'Monomeric sugars'!O26</f>
        <v>0</v>
      </c>
      <c r="G25" s="51">
        <f>'Monomeric sugars'!P26</f>
        <v>0</v>
      </c>
      <c r="H25" s="51">
        <f>'Monomeric sugars'!Q26</f>
        <v>0</v>
      </c>
      <c r="I25" s="55">
        <f>'Monomeric sugars'!R26</f>
        <v>0</v>
      </c>
      <c r="J25" s="54" t="e">
        <f>'Total sugars'!W29</f>
        <v>#DIV/0!</v>
      </c>
      <c r="K25" s="51" t="e">
        <f>'Total sugars'!X29</f>
        <v>#DIV/0!</v>
      </c>
      <c r="L25" s="51" t="e">
        <f>'Total sugars'!Y29</f>
        <v>#DIV/0!</v>
      </c>
      <c r="M25" s="51" t="e">
        <f>'Total sugars'!Z29</f>
        <v>#DIV/0!</v>
      </c>
      <c r="N25" s="55" t="e">
        <f>'Total sugars'!AA29</f>
        <v>#DIV/0!</v>
      </c>
      <c r="O25" s="20">
        <f>'Organic Acids'!J25</f>
        <v>0</v>
      </c>
      <c r="P25" s="20">
        <f>'Organic Acids'!K25</f>
        <v>0</v>
      </c>
      <c r="Q25" s="20">
        <f>'Organic Acids'!L25</f>
        <v>0</v>
      </c>
    </row>
    <row r="26" spans="1:17" ht="12">
      <c r="A26" s="19" t="str">
        <f>'TRB Record'!A25</f>
        <v>replicate 12</v>
      </c>
      <c r="B26" s="9">
        <f>'TRB Record'!C25</f>
        <v>0</v>
      </c>
      <c r="C26" s="20">
        <f>Lignin!J25</f>
        <v>0</v>
      </c>
      <c r="D26" s="54">
        <f>'Monomeric sugars'!M27</f>
        <v>0</v>
      </c>
      <c r="E26" s="51">
        <f>'Monomeric sugars'!N27</f>
        <v>0</v>
      </c>
      <c r="F26" s="51">
        <f>'Monomeric sugars'!O27</f>
        <v>0</v>
      </c>
      <c r="G26" s="51">
        <f>'Monomeric sugars'!P27</f>
        <v>0</v>
      </c>
      <c r="H26" s="51">
        <f>'Monomeric sugars'!Q27</f>
        <v>0</v>
      </c>
      <c r="I26" s="55">
        <f>'Monomeric sugars'!R27</f>
        <v>0</v>
      </c>
      <c r="J26" s="54" t="e">
        <f>'Total sugars'!W30</f>
        <v>#DIV/0!</v>
      </c>
      <c r="K26" s="51" t="e">
        <f>'Total sugars'!X30</f>
        <v>#DIV/0!</v>
      </c>
      <c r="L26" s="51" t="e">
        <f>'Total sugars'!Y30</f>
        <v>#DIV/0!</v>
      </c>
      <c r="M26" s="51" t="e">
        <f>'Total sugars'!Z30</f>
        <v>#DIV/0!</v>
      </c>
      <c r="N26" s="55" t="e">
        <f>'Total sugars'!AA30</f>
        <v>#DIV/0!</v>
      </c>
      <c r="O26" s="20">
        <f>'Organic Acids'!J26</f>
        <v>0</v>
      </c>
      <c r="P26" s="20">
        <f>'Organic Acids'!K26</f>
        <v>0</v>
      </c>
      <c r="Q26" s="20">
        <f>'Organic Acids'!L26</f>
        <v>0</v>
      </c>
    </row>
    <row r="27" spans="1:17" s="12" customFormat="1" ht="12">
      <c r="A27" s="19">
        <f>'TRB Record'!A26</f>
        <v>13</v>
      </c>
      <c r="B27" s="9">
        <f>'TRB Record'!C26</f>
        <v>0</v>
      </c>
      <c r="C27" s="20">
        <f>Lignin!J26</f>
        <v>0</v>
      </c>
      <c r="D27" s="54">
        <f>'Monomeric sugars'!M28</f>
        <v>0</v>
      </c>
      <c r="E27" s="51">
        <f>'Monomeric sugars'!N28</f>
        <v>0</v>
      </c>
      <c r="F27" s="51">
        <f>'Monomeric sugars'!O28</f>
        <v>0</v>
      </c>
      <c r="G27" s="51">
        <f>'Monomeric sugars'!P28</f>
        <v>0</v>
      </c>
      <c r="H27" s="51">
        <f>'Monomeric sugars'!Q28</f>
        <v>0</v>
      </c>
      <c r="I27" s="55">
        <f>'Monomeric sugars'!R28</f>
        <v>0</v>
      </c>
      <c r="J27" s="54" t="e">
        <f>'Total sugars'!W31</f>
        <v>#DIV/0!</v>
      </c>
      <c r="K27" s="51" t="e">
        <f>'Total sugars'!X31</f>
        <v>#DIV/0!</v>
      </c>
      <c r="L27" s="51" t="e">
        <f>'Total sugars'!Y31</f>
        <v>#DIV/0!</v>
      </c>
      <c r="M27" s="51" t="e">
        <f>'Total sugars'!Z31</f>
        <v>#DIV/0!</v>
      </c>
      <c r="N27" s="55" t="e">
        <f>'Total sugars'!AA31</f>
        <v>#DIV/0!</v>
      </c>
      <c r="O27" s="20">
        <f>'Organic Acids'!J27</f>
        <v>0</v>
      </c>
      <c r="P27" s="20">
        <f>'Organic Acids'!K27</f>
        <v>0</v>
      </c>
      <c r="Q27" s="20">
        <f>'Organic Acids'!L27</f>
        <v>0</v>
      </c>
    </row>
    <row r="28" spans="1:17" ht="12">
      <c r="A28" s="19" t="str">
        <f>'TRB Record'!A27</f>
        <v>replicate 13</v>
      </c>
      <c r="B28" s="9">
        <f>'TRB Record'!C27</f>
        <v>0</v>
      </c>
      <c r="C28" s="20">
        <f>Lignin!J27</f>
        <v>0</v>
      </c>
      <c r="D28" s="54">
        <f>'Monomeric sugars'!M29</f>
        <v>0</v>
      </c>
      <c r="E28" s="51">
        <f>'Monomeric sugars'!N29</f>
        <v>0</v>
      </c>
      <c r="F28" s="51">
        <f>'Monomeric sugars'!O29</f>
        <v>0</v>
      </c>
      <c r="G28" s="51">
        <f>'Monomeric sugars'!P29</f>
        <v>0</v>
      </c>
      <c r="H28" s="51">
        <f>'Monomeric sugars'!Q29</f>
        <v>0</v>
      </c>
      <c r="I28" s="55">
        <f>'Monomeric sugars'!R29</f>
        <v>0</v>
      </c>
      <c r="J28" s="54" t="e">
        <f>'Total sugars'!W32</f>
        <v>#DIV/0!</v>
      </c>
      <c r="K28" s="51" t="e">
        <f>'Total sugars'!X32</f>
        <v>#DIV/0!</v>
      </c>
      <c r="L28" s="51" t="e">
        <f>'Total sugars'!Y32</f>
        <v>#DIV/0!</v>
      </c>
      <c r="M28" s="51" t="e">
        <f>'Total sugars'!Z32</f>
        <v>#DIV/0!</v>
      </c>
      <c r="N28" s="55" t="e">
        <f>'Total sugars'!AA32</f>
        <v>#DIV/0!</v>
      </c>
      <c r="O28" s="20">
        <f>'Organic Acids'!J28</f>
        <v>0</v>
      </c>
      <c r="P28" s="20">
        <f>'Organic Acids'!K28</f>
        <v>0</v>
      </c>
      <c r="Q28" s="20">
        <f>'Organic Acids'!L28</f>
        <v>0</v>
      </c>
    </row>
    <row r="29" spans="1:17" ht="12">
      <c r="A29" s="19">
        <f>'TRB Record'!A28</f>
        <v>14</v>
      </c>
      <c r="B29" s="9">
        <f>'TRB Record'!C28</f>
        <v>0</v>
      </c>
      <c r="C29" s="20">
        <f>Lignin!J28</f>
        <v>0</v>
      </c>
      <c r="D29" s="54">
        <f>'Monomeric sugars'!M30</f>
        <v>0</v>
      </c>
      <c r="E29" s="51">
        <f>'Monomeric sugars'!N30</f>
        <v>0</v>
      </c>
      <c r="F29" s="51">
        <f>'Monomeric sugars'!O30</f>
        <v>0</v>
      </c>
      <c r="G29" s="51">
        <f>'Monomeric sugars'!P30</f>
        <v>0</v>
      </c>
      <c r="H29" s="51">
        <f>'Monomeric sugars'!Q30</f>
        <v>0</v>
      </c>
      <c r="I29" s="55">
        <f>'Monomeric sugars'!R30</f>
        <v>0</v>
      </c>
      <c r="J29" s="54" t="e">
        <f>'Total sugars'!W33</f>
        <v>#DIV/0!</v>
      </c>
      <c r="K29" s="51" t="e">
        <f>'Total sugars'!X33</f>
        <v>#DIV/0!</v>
      </c>
      <c r="L29" s="51" t="e">
        <f>'Total sugars'!Y33</f>
        <v>#DIV/0!</v>
      </c>
      <c r="M29" s="51" t="e">
        <f>'Total sugars'!Z33</f>
        <v>#DIV/0!</v>
      </c>
      <c r="N29" s="55" t="e">
        <f>'Total sugars'!AA33</f>
        <v>#DIV/0!</v>
      </c>
      <c r="O29" s="20">
        <f>'Organic Acids'!J29</f>
        <v>0</v>
      </c>
      <c r="P29" s="20">
        <f>'Organic Acids'!K29</f>
        <v>0</v>
      </c>
      <c r="Q29" s="20">
        <f>'Organic Acids'!L29</f>
        <v>0</v>
      </c>
    </row>
    <row r="30" spans="1:17" ht="12">
      <c r="A30" s="19" t="str">
        <f>'TRB Record'!A29</f>
        <v>replicate 14</v>
      </c>
      <c r="B30" s="9">
        <f>'TRB Record'!C29</f>
        <v>0</v>
      </c>
      <c r="C30" s="20">
        <f>Lignin!J29</f>
        <v>0</v>
      </c>
      <c r="D30" s="54">
        <f>'Monomeric sugars'!M31</f>
        <v>0</v>
      </c>
      <c r="E30" s="51">
        <f>'Monomeric sugars'!N31</f>
        <v>0</v>
      </c>
      <c r="F30" s="51">
        <f>'Monomeric sugars'!O31</f>
        <v>0</v>
      </c>
      <c r="G30" s="51">
        <f>'Monomeric sugars'!P31</f>
        <v>0</v>
      </c>
      <c r="H30" s="51">
        <f>'Monomeric sugars'!Q31</f>
        <v>0</v>
      </c>
      <c r="I30" s="55">
        <f>'Monomeric sugars'!R31</f>
        <v>0</v>
      </c>
      <c r="J30" s="54" t="e">
        <f>'Total sugars'!W34</f>
        <v>#DIV/0!</v>
      </c>
      <c r="K30" s="51" t="e">
        <f>'Total sugars'!X34</f>
        <v>#DIV/0!</v>
      </c>
      <c r="L30" s="51" t="e">
        <f>'Total sugars'!Y34</f>
        <v>#DIV/0!</v>
      </c>
      <c r="M30" s="51" t="e">
        <f>'Total sugars'!Z34</f>
        <v>#DIV/0!</v>
      </c>
      <c r="N30" s="55" t="e">
        <f>'Total sugars'!AA34</f>
        <v>#DIV/0!</v>
      </c>
      <c r="O30" s="20">
        <f>'Organic Acids'!J30</f>
        <v>0</v>
      </c>
      <c r="P30" s="20">
        <f>'Organic Acids'!K30</f>
        <v>0</v>
      </c>
      <c r="Q30" s="20">
        <f>'Organic Acids'!L30</f>
        <v>0</v>
      </c>
    </row>
    <row r="31" spans="1:17" ht="12">
      <c r="A31" s="19">
        <f>'TRB Record'!A30</f>
        <v>15</v>
      </c>
      <c r="B31" s="9">
        <f>'TRB Record'!C30</f>
        <v>0</v>
      </c>
      <c r="C31" s="20">
        <f>Lignin!J30</f>
        <v>0</v>
      </c>
      <c r="D31" s="54">
        <f>'Monomeric sugars'!M32</f>
        <v>0</v>
      </c>
      <c r="E31" s="51">
        <f>'Monomeric sugars'!N32</f>
        <v>0</v>
      </c>
      <c r="F31" s="51">
        <f>'Monomeric sugars'!O32</f>
        <v>0</v>
      </c>
      <c r="G31" s="51">
        <f>'Monomeric sugars'!P32</f>
        <v>0</v>
      </c>
      <c r="H31" s="51">
        <f>'Monomeric sugars'!Q32</f>
        <v>0</v>
      </c>
      <c r="I31" s="55">
        <f>'Monomeric sugars'!R32</f>
        <v>0</v>
      </c>
      <c r="J31" s="54" t="e">
        <f>'Total sugars'!W35</f>
        <v>#DIV/0!</v>
      </c>
      <c r="K31" s="51" t="e">
        <f>'Total sugars'!X35</f>
        <v>#DIV/0!</v>
      </c>
      <c r="L31" s="51" t="e">
        <f>'Total sugars'!Y35</f>
        <v>#DIV/0!</v>
      </c>
      <c r="M31" s="51" t="e">
        <f>'Total sugars'!Z35</f>
        <v>#DIV/0!</v>
      </c>
      <c r="N31" s="55" t="e">
        <f>'Total sugars'!AA35</f>
        <v>#DIV/0!</v>
      </c>
      <c r="O31" s="20">
        <f>'Organic Acids'!J31</f>
        <v>0</v>
      </c>
      <c r="P31" s="20">
        <f>'Organic Acids'!K31</f>
        <v>0</v>
      </c>
      <c r="Q31" s="20">
        <f>'Organic Acids'!L31</f>
        <v>0</v>
      </c>
    </row>
    <row r="32" spans="1:17" ht="12">
      <c r="A32" s="19" t="str">
        <f>'TRB Record'!A31</f>
        <v>replicate 15</v>
      </c>
      <c r="B32" s="9">
        <f>'TRB Record'!C31</f>
        <v>0</v>
      </c>
      <c r="C32" s="20">
        <f>Lignin!J31</f>
        <v>0</v>
      </c>
      <c r="D32" s="54">
        <f>'Monomeric sugars'!M33</f>
        <v>0</v>
      </c>
      <c r="E32" s="51">
        <f>'Monomeric sugars'!N33</f>
        <v>0</v>
      </c>
      <c r="F32" s="51">
        <f>'Monomeric sugars'!O33</f>
        <v>0</v>
      </c>
      <c r="G32" s="51">
        <f>'Monomeric sugars'!P33</f>
        <v>0</v>
      </c>
      <c r="H32" s="51">
        <f>'Monomeric sugars'!Q33</f>
        <v>0</v>
      </c>
      <c r="I32" s="55">
        <f>'Monomeric sugars'!R33</f>
        <v>0</v>
      </c>
      <c r="J32" s="54" t="e">
        <f>'Total sugars'!W36</f>
        <v>#DIV/0!</v>
      </c>
      <c r="K32" s="51" t="e">
        <f>'Total sugars'!X36</f>
        <v>#DIV/0!</v>
      </c>
      <c r="L32" s="51" t="e">
        <f>'Total sugars'!Y36</f>
        <v>#DIV/0!</v>
      </c>
      <c r="M32" s="51" t="e">
        <f>'Total sugars'!Z36</f>
        <v>#DIV/0!</v>
      </c>
      <c r="N32" s="55" t="e">
        <f>'Total sugars'!AA36</f>
        <v>#DIV/0!</v>
      </c>
      <c r="O32" s="20">
        <f>'Organic Acids'!J32</f>
        <v>0</v>
      </c>
      <c r="P32" s="20">
        <f>'Organic Acids'!K32</f>
        <v>0</v>
      </c>
      <c r="Q32" s="20">
        <f>'Organic Acids'!L32</f>
        <v>0</v>
      </c>
    </row>
    <row r="33" spans="1:17" ht="12">
      <c r="A33" s="19">
        <f>'TRB Record'!A32</f>
        <v>16</v>
      </c>
      <c r="B33" s="9">
        <f>'TRB Record'!C32</f>
        <v>0</v>
      </c>
      <c r="C33" s="20">
        <f>Lignin!J32</f>
        <v>0</v>
      </c>
      <c r="D33" s="54">
        <f>'Monomeric sugars'!M34</f>
        <v>0</v>
      </c>
      <c r="E33" s="51">
        <f>'Monomeric sugars'!N34</f>
        <v>0</v>
      </c>
      <c r="F33" s="51">
        <f>'Monomeric sugars'!O34</f>
        <v>0</v>
      </c>
      <c r="G33" s="51">
        <f>'Monomeric sugars'!P34</f>
        <v>0</v>
      </c>
      <c r="H33" s="51">
        <f>'Monomeric sugars'!Q34</f>
        <v>0</v>
      </c>
      <c r="I33" s="55">
        <f>'Monomeric sugars'!R34</f>
        <v>0</v>
      </c>
      <c r="J33" s="54" t="e">
        <f>'Total sugars'!W37</f>
        <v>#DIV/0!</v>
      </c>
      <c r="K33" s="51" t="e">
        <f>'Total sugars'!X37</f>
        <v>#DIV/0!</v>
      </c>
      <c r="L33" s="51" t="e">
        <f>'Total sugars'!Y37</f>
        <v>#DIV/0!</v>
      </c>
      <c r="M33" s="51" t="e">
        <f>'Total sugars'!Z37</f>
        <v>#DIV/0!</v>
      </c>
      <c r="N33" s="55" t="e">
        <f>'Total sugars'!AA37</f>
        <v>#DIV/0!</v>
      </c>
      <c r="O33" s="20">
        <f>'Organic Acids'!J33</f>
        <v>0</v>
      </c>
      <c r="P33" s="20">
        <f>'Organic Acids'!K33</f>
        <v>0</v>
      </c>
      <c r="Q33" s="20">
        <f>'Organic Acids'!L33</f>
        <v>0</v>
      </c>
    </row>
    <row r="34" spans="1:17" ht="12">
      <c r="A34" s="19" t="str">
        <f>'TRB Record'!A33</f>
        <v>replicate 16</v>
      </c>
      <c r="B34" s="9">
        <f>'TRB Record'!C33</f>
        <v>0</v>
      </c>
      <c r="C34" s="20">
        <f>Lignin!J33</f>
        <v>0</v>
      </c>
      <c r="D34" s="54">
        <f>'Monomeric sugars'!M35</f>
        <v>0</v>
      </c>
      <c r="E34" s="51">
        <f>'Monomeric sugars'!N35</f>
        <v>0</v>
      </c>
      <c r="F34" s="51">
        <f>'Monomeric sugars'!O35</f>
        <v>0</v>
      </c>
      <c r="G34" s="51">
        <f>'Monomeric sugars'!P35</f>
        <v>0</v>
      </c>
      <c r="H34" s="51">
        <f>'Monomeric sugars'!Q35</f>
        <v>0</v>
      </c>
      <c r="I34" s="55">
        <f>'Monomeric sugars'!R35</f>
        <v>0</v>
      </c>
      <c r="J34" s="54" t="e">
        <f>'Total sugars'!W38</f>
        <v>#DIV/0!</v>
      </c>
      <c r="K34" s="51" t="e">
        <f>'Total sugars'!X38</f>
        <v>#DIV/0!</v>
      </c>
      <c r="L34" s="51" t="e">
        <f>'Total sugars'!Y38</f>
        <v>#DIV/0!</v>
      </c>
      <c r="M34" s="51" t="e">
        <f>'Total sugars'!Z38</f>
        <v>#DIV/0!</v>
      </c>
      <c r="N34" s="55" t="e">
        <f>'Total sugars'!AA38</f>
        <v>#DIV/0!</v>
      </c>
      <c r="O34" s="20">
        <f>'Organic Acids'!J34</f>
        <v>0</v>
      </c>
      <c r="P34" s="20">
        <f>'Organic Acids'!K34</f>
        <v>0</v>
      </c>
      <c r="Q34" s="20">
        <f>'Organic Acids'!L34</f>
        <v>0</v>
      </c>
    </row>
    <row r="35" spans="1:17" ht="12">
      <c r="A35" s="19">
        <f>'TRB Record'!A34</f>
        <v>17</v>
      </c>
      <c r="B35" s="9">
        <f>'TRB Record'!C34</f>
        <v>0</v>
      </c>
      <c r="C35" s="20">
        <f>Lignin!J34</f>
        <v>0</v>
      </c>
      <c r="D35" s="54">
        <f>'Monomeric sugars'!M36</f>
        <v>0</v>
      </c>
      <c r="E35" s="51">
        <f>'Monomeric sugars'!N36</f>
        <v>0</v>
      </c>
      <c r="F35" s="51">
        <f>'Monomeric sugars'!O36</f>
        <v>0</v>
      </c>
      <c r="G35" s="51">
        <f>'Monomeric sugars'!P36</f>
        <v>0</v>
      </c>
      <c r="H35" s="51">
        <f>'Monomeric sugars'!Q36</f>
        <v>0</v>
      </c>
      <c r="I35" s="55">
        <f>'Monomeric sugars'!R36</f>
        <v>0</v>
      </c>
      <c r="J35" s="54" t="e">
        <f>'Total sugars'!W39</f>
        <v>#DIV/0!</v>
      </c>
      <c r="K35" s="51" t="e">
        <f>'Total sugars'!X39</f>
        <v>#DIV/0!</v>
      </c>
      <c r="L35" s="51" t="e">
        <f>'Total sugars'!Y39</f>
        <v>#DIV/0!</v>
      </c>
      <c r="M35" s="51" t="e">
        <f>'Total sugars'!Z39</f>
        <v>#DIV/0!</v>
      </c>
      <c r="N35" s="55" t="e">
        <f>'Total sugars'!AA39</f>
        <v>#DIV/0!</v>
      </c>
      <c r="O35" s="20">
        <f>'Organic Acids'!J35</f>
        <v>0</v>
      </c>
      <c r="P35" s="20">
        <f>'Organic Acids'!K35</f>
        <v>0</v>
      </c>
      <c r="Q35" s="20">
        <f>'Organic Acids'!L35</f>
        <v>0</v>
      </c>
    </row>
    <row r="36" spans="1:17" ht="12">
      <c r="A36" s="19" t="str">
        <f>'TRB Record'!A35</f>
        <v>replicate 17</v>
      </c>
      <c r="B36" s="9">
        <f>'TRB Record'!C35</f>
        <v>0</v>
      </c>
      <c r="C36" s="20">
        <f>Lignin!J35</f>
        <v>0</v>
      </c>
      <c r="D36" s="54">
        <f>'Monomeric sugars'!M37</f>
        <v>0</v>
      </c>
      <c r="E36" s="51">
        <f>'Monomeric sugars'!N37</f>
        <v>0</v>
      </c>
      <c r="F36" s="51">
        <f>'Monomeric sugars'!O37</f>
        <v>0</v>
      </c>
      <c r="G36" s="51">
        <f>'Monomeric sugars'!P37</f>
        <v>0</v>
      </c>
      <c r="H36" s="51">
        <f>'Monomeric sugars'!Q37</f>
        <v>0</v>
      </c>
      <c r="I36" s="55">
        <f>'Monomeric sugars'!R37</f>
        <v>0</v>
      </c>
      <c r="J36" s="54" t="e">
        <f>'Total sugars'!W40</f>
        <v>#DIV/0!</v>
      </c>
      <c r="K36" s="51" t="e">
        <f>'Total sugars'!X40</f>
        <v>#DIV/0!</v>
      </c>
      <c r="L36" s="51" t="e">
        <f>'Total sugars'!Y40</f>
        <v>#DIV/0!</v>
      </c>
      <c r="M36" s="51" t="e">
        <f>'Total sugars'!Z40</f>
        <v>#DIV/0!</v>
      </c>
      <c r="N36" s="55" t="e">
        <f>'Total sugars'!AA40</f>
        <v>#DIV/0!</v>
      </c>
      <c r="O36" s="20">
        <f>'Organic Acids'!J36</f>
        <v>0</v>
      </c>
      <c r="P36" s="20">
        <f>'Organic Acids'!K36</f>
        <v>0</v>
      </c>
      <c r="Q36" s="20">
        <f>'Organic Acids'!L36</f>
        <v>0</v>
      </c>
    </row>
    <row r="37" spans="1:17" ht="12">
      <c r="A37" s="19">
        <f>'TRB Record'!A36</f>
        <v>18</v>
      </c>
      <c r="B37" s="9">
        <f>'TRB Record'!C36</f>
        <v>0</v>
      </c>
      <c r="C37" s="20">
        <f>Lignin!J36</f>
        <v>0</v>
      </c>
      <c r="D37" s="54">
        <f>'Monomeric sugars'!M38</f>
        <v>0</v>
      </c>
      <c r="E37" s="51">
        <f>'Monomeric sugars'!N38</f>
        <v>0</v>
      </c>
      <c r="F37" s="51">
        <f>'Monomeric sugars'!O38</f>
        <v>0</v>
      </c>
      <c r="G37" s="51">
        <f>'Monomeric sugars'!P38</f>
        <v>0</v>
      </c>
      <c r="H37" s="51">
        <f>'Monomeric sugars'!Q38</f>
        <v>0</v>
      </c>
      <c r="I37" s="55">
        <f>'Monomeric sugars'!R38</f>
        <v>0</v>
      </c>
      <c r="J37" s="54" t="e">
        <f>'Total sugars'!W41</f>
        <v>#DIV/0!</v>
      </c>
      <c r="K37" s="51" t="e">
        <f>'Total sugars'!X41</f>
        <v>#DIV/0!</v>
      </c>
      <c r="L37" s="51" t="e">
        <f>'Total sugars'!Y41</f>
        <v>#DIV/0!</v>
      </c>
      <c r="M37" s="51" t="e">
        <f>'Total sugars'!Z41</f>
        <v>#DIV/0!</v>
      </c>
      <c r="N37" s="55" t="e">
        <f>'Total sugars'!AA41</f>
        <v>#DIV/0!</v>
      </c>
      <c r="O37" s="20">
        <f>'Organic Acids'!J37</f>
        <v>0</v>
      </c>
      <c r="P37" s="20">
        <f>'Organic Acids'!K37</f>
        <v>0</v>
      </c>
      <c r="Q37" s="20">
        <f>'Organic Acids'!L37</f>
        <v>0</v>
      </c>
    </row>
    <row r="38" spans="1:17" ht="12">
      <c r="A38" s="19" t="str">
        <f>'TRB Record'!A37</f>
        <v>replicate 18</v>
      </c>
      <c r="B38" s="9">
        <f>'TRB Record'!C37</f>
        <v>0</v>
      </c>
      <c r="C38" s="20">
        <f>Lignin!J37</f>
        <v>0</v>
      </c>
      <c r="D38" s="54">
        <f>'Monomeric sugars'!M39</f>
        <v>0</v>
      </c>
      <c r="E38" s="51">
        <f>'Monomeric sugars'!N39</f>
        <v>0</v>
      </c>
      <c r="F38" s="51">
        <f>'Monomeric sugars'!O39</f>
        <v>0</v>
      </c>
      <c r="G38" s="51">
        <f>'Monomeric sugars'!P39</f>
        <v>0</v>
      </c>
      <c r="H38" s="51">
        <f>'Monomeric sugars'!Q39</f>
        <v>0</v>
      </c>
      <c r="I38" s="55">
        <f>'Monomeric sugars'!R39</f>
        <v>0</v>
      </c>
      <c r="J38" s="54" t="e">
        <f>'Total sugars'!W42</f>
        <v>#DIV/0!</v>
      </c>
      <c r="K38" s="51" t="e">
        <f>'Total sugars'!X42</f>
        <v>#DIV/0!</v>
      </c>
      <c r="L38" s="51" t="e">
        <f>'Total sugars'!Y42</f>
        <v>#DIV/0!</v>
      </c>
      <c r="M38" s="51" t="e">
        <f>'Total sugars'!Z42</f>
        <v>#DIV/0!</v>
      </c>
      <c r="N38" s="55" t="e">
        <f>'Total sugars'!AA42</f>
        <v>#DIV/0!</v>
      </c>
      <c r="O38" s="20">
        <f>'Organic Acids'!J38</f>
        <v>0</v>
      </c>
      <c r="P38" s="20">
        <f>'Organic Acids'!K38</f>
        <v>0</v>
      </c>
      <c r="Q38" s="20">
        <f>'Organic Acids'!L38</f>
        <v>0</v>
      </c>
    </row>
    <row r="39" spans="1:17" ht="12">
      <c r="A39" s="19">
        <f>'TRB Record'!A38</f>
        <v>19</v>
      </c>
      <c r="B39" s="9">
        <f>'TRB Record'!C38</f>
        <v>0</v>
      </c>
      <c r="C39" s="20">
        <f>Lignin!J38</f>
        <v>0</v>
      </c>
      <c r="D39" s="54">
        <f>'Monomeric sugars'!M40</f>
        <v>0</v>
      </c>
      <c r="E39" s="51">
        <f>'Monomeric sugars'!N40</f>
        <v>0</v>
      </c>
      <c r="F39" s="51">
        <f>'Monomeric sugars'!O40</f>
        <v>0</v>
      </c>
      <c r="G39" s="51">
        <f>'Monomeric sugars'!P40</f>
        <v>0</v>
      </c>
      <c r="H39" s="51">
        <f>'Monomeric sugars'!Q40</f>
        <v>0</v>
      </c>
      <c r="I39" s="55">
        <f>'Monomeric sugars'!R40</f>
        <v>0</v>
      </c>
      <c r="J39" s="54" t="e">
        <f>'Total sugars'!W43</f>
        <v>#DIV/0!</v>
      </c>
      <c r="K39" s="51" t="e">
        <f>'Total sugars'!X43</f>
        <v>#DIV/0!</v>
      </c>
      <c r="L39" s="51" t="e">
        <f>'Total sugars'!Y43</f>
        <v>#DIV/0!</v>
      </c>
      <c r="M39" s="51" t="e">
        <f>'Total sugars'!Z43</f>
        <v>#DIV/0!</v>
      </c>
      <c r="N39" s="55" t="e">
        <f>'Total sugars'!AA43</f>
        <v>#DIV/0!</v>
      </c>
      <c r="O39" s="20">
        <f>'Organic Acids'!J39</f>
        <v>0</v>
      </c>
      <c r="P39" s="20">
        <f>'Organic Acids'!K39</f>
        <v>0</v>
      </c>
      <c r="Q39" s="20">
        <f>'Organic Acids'!L39</f>
        <v>0</v>
      </c>
    </row>
    <row r="40" spans="1:17" ht="12">
      <c r="A40" s="19" t="str">
        <f>'TRB Record'!A39</f>
        <v>replicate 19</v>
      </c>
      <c r="B40" s="9">
        <f>'TRB Record'!C39</f>
        <v>0</v>
      </c>
      <c r="C40" s="20">
        <f>Lignin!J39</f>
        <v>0</v>
      </c>
      <c r="D40" s="54">
        <f>'Monomeric sugars'!M41</f>
        <v>0</v>
      </c>
      <c r="E40" s="51">
        <f>'Monomeric sugars'!N41</f>
        <v>0</v>
      </c>
      <c r="F40" s="51">
        <f>'Monomeric sugars'!O41</f>
        <v>0</v>
      </c>
      <c r="G40" s="51">
        <f>'Monomeric sugars'!P41</f>
        <v>0</v>
      </c>
      <c r="H40" s="51">
        <f>'Monomeric sugars'!Q41</f>
        <v>0</v>
      </c>
      <c r="I40" s="55">
        <f>'Monomeric sugars'!R41</f>
        <v>0</v>
      </c>
      <c r="J40" s="54" t="e">
        <f>'Total sugars'!W44</f>
        <v>#DIV/0!</v>
      </c>
      <c r="K40" s="51" t="e">
        <f>'Total sugars'!X44</f>
        <v>#DIV/0!</v>
      </c>
      <c r="L40" s="51" t="e">
        <f>'Total sugars'!Y44</f>
        <v>#DIV/0!</v>
      </c>
      <c r="M40" s="51" t="e">
        <f>'Total sugars'!Z44</f>
        <v>#DIV/0!</v>
      </c>
      <c r="N40" s="55" t="e">
        <f>'Total sugars'!AA44</f>
        <v>#DIV/0!</v>
      </c>
      <c r="O40" s="20">
        <f>'Organic Acids'!J40</f>
        <v>0</v>
      </c>
      <c r="P40" s="20">
        <f>'Organic Acids'!K40</f>
        <v>0</v>
      </c>
      <c r="Q40" s="20">
        <f>'Organic Acids'!L40</f>
        <v>0</v>
      </c>
    </row>
    <row r="41" spans="1:17" ht="12">
      <c r="A41" s="19">
        <f>'TRB Record'!A40</f>
        <v>20</v>
      </c>
      <c r="B41" s="9">
        <f>'TRB Record'!C40</f>
        <v>0</v>
      </c>
      <c r="C41" s="20">
        <f>Lignin!J40</f>
        <v>0</v>
      </c>
      <c r="D41" s="54">
        <f>'Monomeric sugars'!M42</f>
        <v>0</v>
      </c>
      <c r="E41" s="51">
        <f>'Monomeric sugars'!N42</f>
        <v>0</v>
      </c>
      <c r="F41" s="51">
        <f>'Monomeric sugars'!O42</f>
        <v>0</v>
      </c>
      <c r="G41" s="51">
        <f>'Monomeric sugars'!P42</f>
        <v>0</v>
      </c>
      <c r="H41" s="51">
        <f>'Monomeric sugars'!Q42</f>
        <v>0</v>
      </c>
      <c r="I41" s="55">
        <f>'Monomeric sugars'!R42</f>
        <v>0</v>
      </c>
      <c r="J41" s="54" t="e">
        <f>'Total sugars'!W45</f>
        <v>#DIV/0!</v>
      </c>
      <c r="K41" s="51" t="e">
        <f>'Total sugars'!X45</f>
        <v>#DIV/0!</v>
      </c>
      <c r="L41" s="51" t="e">
        <f>'Total sugars'!Y45</f>
        <v>#DIV/0!</v>
      </c>
      <c r="M41" s="51" t="e">
        <f>'Total sugars'!Z45</f>
        <v>#DIV/0!</v>
      </c>
      <c r="N41" s="55" t="e">
        <f>'Total sugars'!AA45</f>
        <v>#DIV/0!</v>
      </c>
      <c r="O41" s="20">
        <f>'Organic Acids'!J41</f>
        <v>0</v>
      </c>
      <c r="P41" s="20">
        <f>'Organic Acids'!K41</f>
        <v>0</v>
      </c>
      <c r="Q41" s="20">
        <f>'Organic Acids'!L41</f>
        <v>0</v>
      </c>
    </row>
    <row r="42" spans="1:17" ht="12">
      <c r="A42" s="19" t="str">
        <f>'TRB Record'!A41</f>
        <v>replicate 20</v>
      </c>
      <c r="B42" s="9">
        <f>'TRB Record'!C41</f>
        <v>0</v>
      </c>
      <c r="C42" s="20">
        <f>Lignin!J41</f>
        <v>0</v>
      </c>
      <c r="D42" s="54">
        <f>'Monomeric sugars'!M43</f>
        <v>0</v>
      </c>
      <c r="E42" s="51">
        <f>'Monomeric sugars'!N43</f>
        <v>0</v>
      </c>
      <c r="F42" s="51">
        <f>'Monomeric sugars'!O43</f>
        <v>0</v>
      </c>
      <c r="G42" s="51">
        <f>'Monomeric sugars'!P43</f>
        <v>0</v>
      </c>
      <c r="H42" s="51">
        <f>'Monomeric sugars'!Q43</f>
        <v>0</v>
      </c>
      <c r="I42" s="55">
        <f>'Monomeric sugars'!R43</f>
        <v>0</v>
      </c>
      <c r="J42" s="54" t="e">
        <f>'Total sugars'!W46</f>
        <v>#DIV/0!</v>
      </c>
      <c r="K42" s="51" t="e">
        <f>'Total sugars'!X46</f>
        <v>#DIV/0!</v>
      </c>
      <c r="L42" s="51" t="e">
        <f>'Total sugars'!Y46</f>
        <v>#DIV/0!</v>
      </c>
      <c r="M42" s="51" t="e">
        <f>'Total sugars'!Z46</f>
        <v>#DIV/0!</v>
      </c>
      <c r="N42" s="55" t="e">
        <f>'Total sugars'!AA46</f>
        <v>#DIV/0!</v>
      </c>
      <c r="O42" s="20">
        <f>'Organic Acids'!J42</f>
        <v>0</v>
      </c>
      <c r="P42" s="20">
        <f>'Organic Acids'!K42</f>
        <v>0</v>
      </c>
      <c r="Q42" s="20">
        <f>'Organic Acids'!L42</f>
        <v>0</v>
      </c>
    </row>
    <row r="43" spans="1:17" ht="12">
      <c r="A43" s="19">
        <f>'TRB Record'!A42</f>
        <v>21</v>
      </c>
      <c r="B43" s="9">
        <f>'TRB Record'!C42</f>
        <v>0</v>
      </c>
      <c r="C43" s="20">
        <f>Lignin!J42</f>
        <v>0</v>
      </c>
      <c r="D43" s="54">
        <f>'Monomeric sugars'!M44</f>
        <v>0</v>
      </c>
      <c r="E43" s="51">
        <f>'Monomeric sugars'!N44</f>
        <v>0</v>
      </c>
      <c r="F43" s="51">
        <f>'Monomeric sugars'!O44</f>
        <v>0</v>
      </c>
      <c r="G43" s="51">
        <f>'Monomeric sugars'!P44</f>
        <v>0</v>
      </c>
      <c r="H43" s="51">
        <f>'Monomeric sugars'!Q44</f>
        <v>0</v>
      </c>
      <c r="I43" s="55">
        <f>'Monomeric sugars'!R44</f>
        <v>0</v>
      </c>
      <c r="J43" s="54" t="e">
        <f>'Total sugars'!W47</f>
        <v>#DIV/0!</v>
      </c>
      <c r="K43" s="51" t="e">
        <f>'Total sugars'!X47</f>
        <v>#DIV/0!</v>
      </c>
      <c r="L43" s="51" t="e">
        <f>'Total sugars'!Y47</f>
        <v>#DIV/0!</v>
      </c>
      <c r="M43" s="51" t="e">
        <f>'Total sugars'!Z47</f>
        <v>#DIV/0!</v>
      </c>
      <c r="N43" s="55" t="e">
        <f>'Total sugars'!AA47</f>
        <v>#DIV/0!</v>
      </c>
      <c r="O43" s="20">
        <f>'Organic Acids'!J43</f>
        <v>0</v>
      </c>
      <c r="P43" s="20">
        <f>'Organic Acids'!K43</f>
        <v>0</v>
      </c>
      <c r="Q43" s="20">
        <f>'Organic Acids'!L43</f>
        <v>0</v>
      </c>
    </row>
    <row r="44" spans="1:17" ht="12">
      <c r="A44" s="19" t="str">
        <f>'TRB Record'!A43</f>
        <v>replicate 21</v>
      </c>
      <c r="B44" s="9">
        <f>'TRB Record'!C43</f>
        <v>0</v>
      </c>
      <c r="C44" s="20">
        <f>Lignin!J43</f>
        <v>0</v>
      </c>
      <c r="D44" s="54">
        <f>'Monomeric sugars'!M45</f>
        <v>0</v>
      </c>
      <c r="E44" s="51">
        <f>'Monomeric sugars'!N45</f>
        <v>0</v>
      </c>
      <c r="F44" s="51">
        <f>'Monomeric sugars'!O45</f>
        <v>0</v>
      </c>
      <c r="G44" s="51">
        <f>'Monomeric sugars'!P45</f>
        <v>0</v>
      </c>
      <c r="H44" s="51">
        <f>'Monomeric sugars'!Q45</f>
        <v>0</v>
      </c>
      <c r="I44" s="55">
        <f>'Monomeric sugars'!R45</f>
        <v>0</v>
      </c>
      <c r="J44" s="54" t="e">
        <f>'Total sugars'!W48</f>
        <v>#DIV/0!</v>
      </c>
      <c r="K44" s="51" t="e">
        <f>'Total sugars'!X48</f>
        <v>#DIV/0!</v>
      </c>
      <c r="L44" s="51" t="e">
        <f>'Total sugars'!Y48</f>
        <v>#DIV/0!</v>
      </c>
      <c r="M44" s="51" t="e">
        <f>'Total sugars'!Z48</f>
        <v>#DIV/0!</v>
      </c>
      <c r="N44" s="55" t="e">
        <f>'Total sugars'!AA48</f>
        <v>#DIV/0!</v>
      </c>
      <c r="O44" s="20">
        <f>'Organic Acids'!J44</f>
        <v>0</v>
      </c>
      <c r="P44" s="20">
        <f>'Organic Acids'!K44</f>
        <v>0</v>
      </c>
      <c r="Q44" s="20">
        <f>'Organic Acids'!L44</f>
        <v>0</v>
      </c>
    </row>
    <row r="45" spans="1:17" ht="12">
      <c r="A45" s="19">
        <f>'TRB Record'!A44</f>
        <v>22</v>
      </c>
      <c r="B45" s="9">
        <f>'TRB Record'!C44</f>
        <v>0</v>
      </c>
      <c r="C45" s="20">
        <f>Lignin!J44</f>
        <v>0</v>
      </c>
      <c r="D45" s="54">
        <f>'Monomeric sugars'!M46</f>
        <v>0</v>
      </c>
      <c r="E45" s="51">
        <f>'Monomeric sugars'!N46</f>
        <v>0</v>
      </c>
      <c r="F45" s="51">
        <f>'Monomeric sugars'!O46</f>
        <v>0</v>
      </c>
      <c r="G45" s="51">
        <f>'Monomeric sugars'!P46</f>
        <v>0</v>
      </c>
      <c r="H45" s="51">
        <f>'Monomeric sugars'!Q46</f>
        <v>0</v>
      </c>
      <c r="I45" s="55">
        <f>'Monomeric sugars'!R46</f>
        <v>0</v>
      </c>
      <c r="J45" s="54" t="e">
        <f>'Total sugars'!W49</f>
        <v>#DIV/0!</v>
      </c>
      <c r="K45" s="51" t="e">
        <f>'Total sugars'!X49</f>
        <v>#DIV/0!</v>
      </c>
      <c r="L45" s="51" t="e">
        <f>'Total sugars'!Y49</f>
        <v>#DIV/0!</v>
      </c>
      <c r="M45" s="51" t="e">
        <f>'Total sugars'!Z49</f>
        <v>#DIV/0!</v>
      </c>
      <c r="N45" s="55" t="e">
        <f>'Total sugars'!AA49</f>
        <v>#DIV/0!</v>
      </c>
      <c r="O45" s="20">
        <f>'Organic Acids'!J45</f>
        <v>0</v>
      </c>
      <c r="P45" s="20">
        <f>'Organic Acids'!K45</f>
        <v>0</v>
      </c>
      <c r="Q45" s="20">
        <f>'Organic Acids'!L45</f>
        <v>0</v>
      </c>
    </row>
    <row r="46" spans="1:17" ht="12">
      <c r="A46" s="19" t="str">
        <f>'TRB Record'!A45</f>
        <v>replicate 22</v>
      </c>
      <c r="B46" s="9">
        <f>'TRB Record'!C45</f>
        <v>0</v>
      </c>
      <c r="C46" s="20">
        <f>Lignin!J45</f>
        <v>0</v>
      </c>
      <c r="D46" s="54">
        <f>'Monomeric sugars'!M47</f>
        <v>0</v>
      </c>
      <c r="E46" s="51">
        <f>'Monomeric sugars'!N47</f>
        <v>0</v>
      </c>
      <c r="F46" s="51">
        <f>'Monomeric sugars'!O47</f>
        <v>0</v>
      </c>
      <c r="G46" s="51">
        <f>'Monomeric sugars'!P47</f>
        <v>0</v>
      </c>
      <c r="H46" s="51">
        <f>'Monomeric sugars'!Q47</f>
        <v>0</v>
      </c>
      <c r="I46" s="55">
        <f>'Monomeric sugars'!R47</f>
        <v>0</v>
      </c>
      <c r="J46" s="54" t="e">
        <f>'Total sugars'!W50</f>
        <v>#DIV/0!</v>
      </c>
      <c r="K46" s="51" t="e">
        <f>'Total sugars'!X50</f>
        <v>#DIV/0!</v>
      </c>
      <c r="L46" s="51" t="e">
        <f>'Total sugars'!Y50</f>
        <v>#DIV/0!</v>
      </c>
      <c r="M46" s="51" t="e">
        <f>'Total sugars'!Z50</f>
        <v>#DIV/0!</v>
      </c>
      <c r="N46" s="55" t="e">
        <f>'Total sugars'!AA50</f>
        <v>#DIV/0!</v>
      </c>
      <c r="O46" s="20">
        <f>'Organic Acids'!J46</f>
        <v>0</v>
      </c>
      <c r="P46" s="20">
        <f>'Organic Acids'!K46</f>
        <v>0</v>
      </c>
      <c r="Q46" s="20">
        <f>'Organic Acids'!L46</f>
        <v>0</v>
      </c>
    </row>
    <row r="47" spans="1:17" ht="12">
      <c r="A47" s="19">
        <f>'TRB Record'!A46</f>
        <v>23</v>
      </c>
      <c r="B47" s="9">
        <f>'TRB Record'!C46</f>
        <v>0</v>
      </c>
      <c r="C47" s="20">
        <f>Lignin!J46</f>
        <v>0</v>
      </c>
      <c r="D47" s="54">
        <f>'Monomeric sugars'!M48</f>
        <v>0</v>
      </c>
      <c r="E47" s="51">
        <f>'Monomeric sugars'!N48</f>
        <v>0</v>
      </c>
      <c r="F47" s="51">
        <f>'Monomeric sugars'!O48</f>
        <v>0</v>
      </c>
      <c r="G47" s="51">
        <f>'Monomeric sugars'!P48</f>
        <v>0</v>
      </c>
      <c r="H47" s="51">
        <f>'Monomeric sugars'!Q48</f>
        <v>0</v>
      </c>
      <c r="I47" s="55">
        <f>'Monomeric sugars'!R48</f>
        <v>0</v>
      </c>
      <c r="J47" s="54" t="e">
        <f>'Total sugars'!W51</f>
        <v>#DIV/0!</v>
      </c>
      <c r="K47" s="51" t="e">
        <f>'Total sugars'!X51</f>
        <v>#DIV/0!</v>
      </c>
      <c r="L47" s="51" t="e">
        <f>'Total sugars'!Y51</f>
        <v>#DIV/0!</v>
      </c>
      <c r="M47" s="51" t="e">
        <f>'Total sugars'!Z51</f>
        <v>#DIV/0!</v>
      </c>
      <c r="N47" s="55" t="e">
        <f>'Total sugars'!AA51</f>
        <v>#DIV/0!</v>
      </c>
      <c r="O47" s="20">
        <f>'Organic Acids'!J47</f>
        <v>0</v>
      </c>
      <c r="P47" s="20">
        <f>'Organic Acids'!K47</f>
        <v>0</v>
      </c>
      <c r="Q47" s="20">
        <f>'Organic Acids'!L47</f>
        <v>0</v>
      </c>
    </row>
    <row r="48" spans="1:17" ht="12">
      <c r="A48" s="19" t="str">
        <f>'TRB Record'!A47</f>
        <v>replicate 23</v>
      </c>
      <c r="B48" s="9">
        <f>'TRB Record'!C47</f>
        <v>0</v>
      </c>
      <c r="C48" s="20">
        <f>Lignin!J47</f>
        <v>0</v>
      </c>
      <c r="D48" s="54">
        <f>'Monomeric sugars'!M49</f>
        <v>0</v>
      </c>
      <c r="E48" s="51">
        <f>'Monomeric sugars'!N49</f>
        <v>0</v>
      </c>
      <c r="F48" s="51">
        <f>'Monomeric sugars'!O49</f>
        <v>0</v>
      </c>
      <c r="G48" s="51">
        <f>'Monomeric sugars'!P49</f>
        <v>0</v>
      </c>
      <c r="H48" s="51">
        <f>'Monomeric sugars'!Q49</f>
        <v>0</v>
      </c>
      <c r="I48" s="55">
        <f>'Monomeric sugars'!R49</f>
        <v>0</v>
      </c>
      <c r="J48" s="54" t="e">
        <f>'Total sugars'!W52</f>
        <v>#DIV/0!</v>
      </c>
      <c r="K48" s="51" t="e">
        <f>'Total sugars'!X52</f>
        <v>#DIV/0!</v>
      </c>
      <c r="L48" s="51" t="e">
        <f>'Total sugars'!Y52</f>
        <v>#DIV/0!</v>
      </c>
      <c r="M48" s="51" t="e">
        <f>'Total sugars'!Z52</f>
        <v>#DIV/0!</v>
      </c>
      <c r="N48" s="55" t="e">
        <f>'Total sugars'!AA52</f>
        <v>#DIV/0!</v>
      </c>
      <c r="O48" s="20">
        <f>'Organic Acids'!J48</f>
        <v>0</v>
      </c>
      <c r="P48" s="20">
        <f>'Organic Acids'!K48</f>
        <v>0</v>
      </c>
      <c r="Q48" s="20">
        <f>'Organic Acids'!L48</f>
        <v>0</v>
      </c>
    </row>
    <row r="49" spans="1:17" ht="12">
      <c r="A49" s="19">
        <f>'TRB Record'!A48</f>
        <v>24</v>
      </c>
      <c r="B49" s="9">
        <f>'TRB Record'!C48</f>
        <v>0</v>
      </c>
      <c r="C49" s="20">
        <f>Lignin!J48</f>
        <v>0</v>
      </c>
      <c r="D49" s="54">
        <f>'Monomeric sugars'!M50</f>
        <v>0</v>
      </c>
      <c r="E49" s="51">
        <f>'Monomeric sugars'!N50</f>
        <v>0</v>
      </c>
      <c r="F49" s="51">
        <f>'Monomeric sugars'!O50</f>
        <v>0</v>
      </c>
      <c r="G49" s="51">
        <f>'Monomeric sugars'!P50</f>
        <v>0</v>
      </c>
      <c r="H49" s="51">
        <f>'Monomeric sugars'!Q50</f>
        <v>0</v>
      </c>
      <c r="I49" s="55">
        <f>'Monomeric sugars'!R50</f>
        <v>0</v>
      </c>
      <c r="J49" s="54" t="e">
        <f>'Total sugars'!W53</f>
        <v>#DIV/0!</v>
      </c>
      <c r="K49" s="51" t="e">
        <f>'Total sugars'!X53</f>
        <v>#DIV/0!</v>
      </c>
      <c r="L49" s="51" t="e">
        <f>'Total sugars'!Y53</f>
        <v>#DIV/0!</v>
      </c>
      <c r="M49" s="51" t="e">
        <f>'Total sugars'!Z53</f>
        <v>#DIV/0!</v>
      </c>
      <c r="N49" s="55" t="e">
        <f>'Total sugars'!AA53</f>
        <v>#DIV/0!</v>
      </c>
      <c r="O49" s="20">
        <f>'Organic Acids'!J49</f>
        <v>0</v>
      </c>
      <c r="P49" s="20">
        <f>'Organic Acids'!K49</f>
        <v>0</v>
      </c>
      <c r="Q49" s="20">
        <f>'Organic Acids'!L49</f>
        <v>0</v>
      </c>
    </row>
    <row r="50" spans="1:17" ht="12">
      <c r="A50" s="19" t="str">
        <f>'TRB Record'!A49</f>
        <v>replicate 24</v>
      </c>
      <c r="B50" s="9">
        <f>'TRB Record'!C49</f>
        <v>0</v>
      </c>
      <c r="C50" s="20">
        <f>Lignin!J49</f>
        <v>0</v>
      </c>
      <c r="D50" s="54">
        <f>'Monomeric sugars'!M51</f>
        <v>0</v>
      </c>
      <c r="E50" s="51">
        <f>'Monomeric sugars'!N51</f>
        <v>0</v>
      </c>
      <c r="F50" s="51">
        <f>'Monomeric sugars'!O51</f>
        <v>0</v>
      </c>
      <c r="G50" s="51">
        <f>'Monomeric sugars'!P51</f>
        <v>0</v>
      </c>
      <c r="H50" s="51">
        <f>'Monomeric sugars'!Q51</f>
        <v>0</v>
      </c>
      <c r="I50" s="55">
        <f>'Monomeric sugars'!R51</f>
        <v>0</v>
      </c>
      <c r="J50" s="54" t="e">
        <f>'Total sugars'!W54</f>
        <v>#DIV/0!</v>
      </c>
      <c r="K50" s="51" t="e">
        <f>'Total sugars'!X54</f>
        <v>#DIV/0!</v>
      </c>
      <c r="L50" s="51" t="e">
        <f>'Total sugars'!Y54</f>
        <v>#DIV/0!</v>
      </c>
      <c r="M50" s="51" t="e">
        <f>'Total sugars'!Z54</f>
        <v>#DIV/0!</v>
      </c>
      <c r="N50" s="55" t="e">
        <f>'Total sugars'!AA54</f>
        <v>#DIV/0!</v>
      </c>
      <c r="O50" s="20">
        <f>'Organic Acids'!J50</f>
        <v>0</v>
      </c>
      <c r="P50" s="20">
        <f>'Organic Acids'!K50</f>
        <v>0</v>
      </c>
      <c r="Q50" s="20">
        <f>'Organic Acids'!L50</f>
        <v>0</v>
      </c>
    </row>
    <row r="51" spans="1:17" ht="12">
      <c r="A51" s="19">
        <f>'TRB Record'!A50</f>
        <v>25</v>
      </c>
      <c r="B51" s="9">
        <f>'TRB Record'!C50</f>
        <v>0</v>
      </c>
      <c r="C51" s="20">
        <f>Lignin!J50</f>
        <v>0</v>
      </c>
      <c r="D51" s="54">
        <f>'Monomeric sugars'!M52</f>
        <v>0</v>
      </c>
      <c r="E51" s="51">
        <f>'Monomeric sugars'!N52</f>
        <v>0</v>
      </c>
      <c r="F51" s="51">
        <f>'Monomeric sugars'!O52</f>
        <v>0</v>
      </c>
      <c r="G51" s="51">
        <f>'Monomeric sugars'!P52</f>
        <v>0</v>
      </c>
      <c r="H51" s="51">
        <f>'Monomeric sugars'!Q52</f>
        <v>0</v>
      </c>
      <c r="I51" s="55">
        <f>'Monomeric sugars'!R52</f>
        <v>0</v>
      </c>
      <c r="J51" s="54" t="e">
        <f>'Total sugars'!W55</f>
        <v>#DIV/0!</v>
      </c>
      <c r="K51" s="51" t="e">
        <f>'Total sugars'!X55</f>
        <v>#DIV/0!</v>
      </c>
      <c r="L51" s="51" t="e">
        <f>'Total sugars'!Y55</f>
        <v>#DIV/0!</v>
      </c>
      <c r="M51" s="51" t="e">
        <f>'Total sugars'!Z55</f>
        <v>#DIV/0!</v>
      </c>
      <c r="N51" s="55" t="e">
        <f>'Total sugars'!AA55</f>
        <v>#DIV/0!</v>
      </c>
      <c r="O51" s="20">
        <f>'Organic Acids'!J51</f>
        <v>0</v>
      </c>
      <c r="P51" s="20">
        <f>'Organic Acids'!K51</f>
        <v>0</v>
      </c>
      <c r="Q51" s="20">
        <f>'Organic Acids'!L51</f>
        <v>0</v>
      </c>
    </row>
    <row r="52" spans="1:17" ht="12">
      <c r="A52" s="19" t="str">
        <f>'TRB Record'!A51</f>
        <v>replicate 25</v>
      </c>
      <c r="B52" s="9">
        <f>'TRB Record'!C51</f>
        <v>0</v>
      </c>
      <c r="C52" s="20">
        <f>Lignin!J51</f>
        <v>0</v>
      </c>
      <c r="D52" s="54">
        <f>'Monomeric sugars'!M53</f>
        <v>0</v>
      </c>
      <c r="E52" s="51">
        <f>'Monomeric sugars'!N53</f>
        <v>0</v>
      </c>
      <c r="F52" s="51">
        <f>'Monomeric sugars'!O53</f>
        <v>0</v>
      </c>
      <c r="G52" s="51">
        <f>'Monomeric sugars'!P53</f>
        <v>0</v>
      </c>
      <c r="H52" s="51">
        <f>'Monomeric sugars'!Q53</f>
        <v>0</v>
      </c>
      <c r="I52" s="55">
        <f>'Monomeric sugars'!R53</f>
        <v>0</v>
      </c>
      <c r="J52" s="54" t="e">
        <f>'Total sugars'!W56</f>
        <v>#DIV/0!</v>
      </c>
      <c r="K52" s="51" t="e">
        <f>'Total sugars'!X56</f>
        <v>#DIV/0!</v>
      </c>
      <c r="L52" s="51" t="e">
        <f>'Total sugars'!Y56</f>
        <v>#DIV/0!</v>
      </c>
      <c r="M52" s="51" t="e">
        <f>'Total sugars'!Z56</f>
        <v>#DIV/0!</v>
      </c>
      <c r="N52" s="55" t="e">
        <f>'Total sugars'!AA56</f>
        <v>#DIV/0!</v>
      </c>
      <c r="O52" s="20">
        <f>'Organic Acids'!J52</f>
        <v>0</v>
      </c>
      <c r="P52" s="20">
        <f>'Organic Acids'!K52</f>
        <v>0</v>
      </c>
      <c r="Q52" s="20">
        <f>'Organic Acids'!L52</f>
        <v>0</v>
      </c>
    </row>
    <row r="53" spans="1:17" ht="12">
      <c r="A53" s="19">
        <f>'TRB Record'!A52</f>
        <v>26</v>
      </c>
      <c r="B53" s="9">
        <f>'TRB Record'!C52</f>
        <v>0</v>
      </c>
      <c r="C53" s="20">
        <f>Lignin!J52</f>
        <v>0</v>
      </c>
      <c r="D53" s="54">
        <f>'Monomeric sugars'!M54</f>
        <v>0</v>
      </c>
      <c r="E53" s="51">
        <f>'Monomeric sugars'!N54</f>
        <v>0</v>
      </c>
      <c r="F53" s="51">
        <f>'Monomeric sugars'!O54</f>
        <v>0</v>
      </c>
      <c r="G53" s="51">
        <f>'Monomeric sugars'!P54</f>
        <v>0</v>
      </c>
      <c r="H53" s="51">
        <f>'Monomeric sugars'!Q54</f>
        <v>0</v>
      </c>
      <c r="I53" s="55">
        <f>'Monomeric sugars'!R54</f>
        <v>0</v>
      </c>
      <c r="J53" s="54" t="e">
        <f>'Total sugars'!W57</f>
        <v>#DIV/0!</v>
      </c>
      <c r="K53" s="51" t="e">
        <f>'Total sugars'!X57</f>
        <v>#DIV/0!</v>
      </c>
      <c r="L53" s="51" t="e">
        <f>'Total sugars'!Y57</f>
        <v>#DIV/0!</v>
      </c>
      <c r="M53" s="51" t="e">
        <f>'Total sugars'!Z57</f>
        <v>#DIV/0!</v>
      </c>
      <c r="N53" s="55" t="e">
        <f>'Total sugars'!AA57</f>
        <v>#DIV/0!</v>
      </c>
      <c r="O53" s="20">
        <f>'Organic Acids'!J53</f>
        <v>0</v>
      </c>
      <c r="P53" s="20">
        <f>'Organic Acids'!K53</f>
        <v>0</v>
      </c>
      <c r="Q53" s="20">
        <f>'Organic Acids'!L53</f>
        <v>0</v>
      </c>
    </row>
    <row r="54" spans="1:17" ht="12">
      <c r="A54" s="19" t="str">
        <f>'TRB Record'!A53</f>
        <v>replicate 26</v>
      </c>
      <c r="B54" s="9">
        <f>'TRB Record'!C53</f>
        <v>0</v>
      </c>
      <c r="C54" s="20">
        <f>Lignin!J53</f>
        <v>0</v>
      </c>
      <c r="D54" s="54">
        <f>'Monomeric sugars'!M55</f>
        <v>0</v>
      </c>
      <c r="E54" s="51">
        <f>'Monomeric sugars'!N55</f>
        <v>0</v>
      </c>
      <c r="F54" s="51">
        <f>'Monomeric sugars'!O55</f>
        <v>0</v>
      </c>
      <c r="G54" s="51">
        <f>'Monomeric sugars'!P55</f>
        <v>0</v>
      </c>
      <c r="H54" s="51">
        <f>'Monomeric sugars'!Q55</f>
        <v>0</v>
      </c>
      <c r="I54" s="55">
        <f>'Monomeric sugars'!R55</f>
        <v>0</v>
      </c>
      <c r="J54" s="54" t="e">
        <f>'Total sugars'!W58</f>
        <v>#DIV/0!</v>
      </c>
      <c r="K54" s="51" t="e">
        <f>'Total sugars'!X58</f>
        <v>#DIV/0!</v>
      </c>
      <c r="L54" s="51" t="e">
        <f>'Total sugars'!Y58</f>
        <v>#DIV/0!</v>
      </c>
      <c r="M54" s="51" t="e">
        <f>'Total sugars'!Z58</f>
        <v>#DIV/0!</v>
      </c>
      <c r="N54" s="55" t="e">
        <f>'Total sugars'!AA58</f>
        <v>#DIV/0!</v>
      </c>
      <c r="O54" s="20">
        <f>'Organic Acids'!J54</f>
        <v>0</v>
      </c>
      <c r="P54" s="20">
        <f>'Organic Acids'!K54</f>
        <v>0</v>
      </c>
      <c r="Q54" s="20">
        <f>'Organic Acids'!L54</f>
        <v>0</v>
      </c>
    </row>
    <row r="55" spans="1:17" ht="12">
      <c r="A55" s="19">
        <f>'TRB Record'!A54</f>
        <v>27</v>
      </c>
      <c r="B55" s="9">
        <f>'TRB Record'!C54</f>
        <v>0</v>
      </c>
      <c r="C55" s="20">
        <f>Lignin!J54</f>
        <v>0</v>
      </c>
      <c r="D55" s="54">
        <f>'Monomeric sugars'!M56</f>
        <v>0</v>
      </c>
      <c r="E55" s="51">
        <f>'Monomeric sugars'!N56</f>
        <v>0</v>
      </c>
      <c r="F55" s="51">
        <f>'Monomeric sugars'!O56</f>
        <v>0</v>
      </c>
      <c r="G55" s="51">
        <f>'Monomeric sugars'!P56</f>
        <v>0</v>
      </c>
      <c r="H55" s="51">
        <f>'Monomeric sugars'!Q56</f>
        <v>0</v>
      </c>
      <c r="I55" s="55">
        <f>'Monomeric sugars'!R56</f>
        <v>0</v>
      </c>
      <c r="J55" s="54" t="e">
        <f>'Total sugars'!W59</f>
        <v>#DIV/0!</v>
      </c>
      <c r="K55" s="51" t="e">
        <f>'Total sugars'!X59</f>
        <v>#DIV/0!</v>
      </c>
      <c r="L55" s="51" t="e">
        <f>'Total sugars'!Y59</f>
        <v>#DIV/0!</v>
      </c>
      <c r="M55" s="51" t="e">
        <f>'Total sugars'!Z59</f>
        <v>#DIV/0!</v>
      </c>
      <c r="N55" s="55" t="e">
        <f>'Total sugars'!AA59</f>
        <v>#DIV/0!</v>
      </c>
      <c r="O55" s="20">
        <f>'Organic Acids'!J55</f>
        <v>0</v>
      </c>
      <c r="P55" s="20">
        <f>'Organic Acids'!K55</f>
        <v>0</v>
      </c>
      <c r="Q55" s="20">
        <f>'Organic Acids'!L55</f>
        <v>0</v>
      </c>
    </row>
    <row r="56" spans="1:17" ht="12">
      <c r="A56" s="19" t="str">
        <f>'TRB Record'!A55</f>
        <v>replicate 27</v>
      </c>
      <c r="B56" s="9">
        <f>'TRB Record'!C55</f>
        <v>0</v>
      </c>
      <c r="C56" s="20">
        <f>Lignin!J55</f>
        <v>0</v>
      </c>
      <c r="D56" s="54">
        <f>'Monomeric sugars'!M57</f>
        <v>0</v>
      </c>
      <c r="E56" s="51">
        <f>'Monomeric sugars'!N57</f>
        <v>0</v>
      </c>
      <c r="F56" s="51">
        <f>'Monomeric sugars'!O57</f>
        <v>0</v>
      </c>
      <c r="G56" s="51">
        <f>'Monomeric sugars'!P57</f>
        <v>0</v>
      </c>
      <c r="H56" s="51">
        <f>'Monomeric sugars'!Q57</f>
        <v>0</v>
      </c>
      <c r="I56" s="55">
        <f>'Monomeric sugars'!R57</f>
        <v>0</v>
      </c>
      <c r="J56" s="54" t="e">
        <f>'Total sugars'!W60</f>
        <v>#DIV/0!</v>
      </c>
      <c r="K56" s="51" t="e">
        <f>'Total sugars'!X60</f>
        <v>#DIV/0!</v>
      </c>
      <c r="L56" s="51" t="e">
        <f>'Total sugars'!Y60</f>
        <v>#DIV/0!</v>
      </c>
      <c r="M56" s="51" t="e">
        <f>'Total sugars'!Z60</f>
        <v>#DIV/0!</v>
      </c>
      <c r="N56" s="55" t="e">
        <f>'Total sugars'!AA60</f>
        <v>#DIV/0!</v>
      </c>
      <c r="O56" s="20">
        <f>'Organic Acids'!J56</f>
        <v>0</v>
      </c>
      <c r="P56" s="20">
        <f>'Organic Acids'!K56</f>
        <v>0</v>
      </c>
      <c r="Q56" s="20">
        <f>'Organic Acids'!L56</f>
        <v>0</v>
      </c>
    </row>
    <row r="57" spans="1:17" ht="12">
      <c r="A57" s="19">
        <f>'TRB Record'!A56</f>
        <v>28</v>
      </c>
      <c r="B57" s="9">
        <f>'TRB Record'!C56</f>
        <v>0</v>
      </c>
      <c r="C57" s="20">
        <f>Lignin!J56</f>
        <v>0</v>
      </c>
      <c r="D57" s="54">
        <f>'Monomeric sugars'!M58</f>
        <v>0</v>
      </c>
      <c r="E57" s="51">
        <f>'Monomeric sugars'!N58</f>
        <v>0</v>
      </c>
      <c r="F57" s="51">
        <f>'Monomeric sugars'!O58</f>
        <v>0</v>
      </c>
      <c r="G57" s="51">
        <f>'Monomeric sugars'!P58</f>
        <v>0</v>
      </c>
      <c r="H57" s="51">
        <f>'Monomeric sugars'!Q58</f>
        <v>0</v>
      </c>
      <c r="I57" s="55">
        <f>'Monomeric sugars'!R58</f>
        <v>0</v>
      </c>
      <c r="J57" s="54" t="e">
        <f>'Total sugars'!W61</f>
        <v>#DIV/0!</v>
      </c>
      <c r="K57" s="51" t="e">
        <f>'Total sugars'!X61</f>
        <v>#DIV/0!</v>
      </c>
      <c r="L57" s="51" t="e">
        <f>'Total sugars'!Y61</f>
        <v>#DIV/0!</v>
      </c>
      <c r="M57" s="51" t="e">
        <f>'Total sugars'!Z61</f>
        <v>#DIV/0!</v>
      </c>
      <c r="N57" s="55" t="e">
        <f>'Total sugars'!AA61</f>
        <v>#DIV/0!</v>
      </c>
      <c r="O57" s="20">
        <f>'Organic Acids'!J57</f>
        <v>0</v>
      </c>
      <c r="P57" s="20">
        <f>'Organic Acids'!K57</f>
        <v>0</v>
      </c>
      <c r="Q57" s="20">
        <f>'Organic Acids'!L57</f>
        <v>0</v>
      </c>
    </row>
    <row r="58" spans="1:17" ht="12">
      <c r="A58" s="19" t="str">
        <f>'TRB Record'!A57</f>
        <v>replicate 28</v>
      </c>
      <c r="B58" s="9">
        <f>'TRB Record'!C57</f>
        <v>0</v>
      </c>
      <c r="C58" s="20">
        <f>Lignin!J57</f>
        <v>0</v>
      </c>
      <c r="D58" s="54">
        <f>'Monomeric sugars'!M59</f>
        <v>0</v>
      </c>
      <c r="E58" s="51">
        <f>'Monomeric sugars'!N59</f>
        <v>0</v>
      </c>
      <c r="F58" s="51">
        <f>'Monomeric sugars'!O59</f>
        <v>0</v>
      </c>
      <c r="G58" s="51">
        <f>'Monomeric sugars'!P59</f>
        <v>0</v>
      </c>
      <c r="H58" s="51">
        <f>'Monomeric sugars'!Q59</f>
        <v>0</v>
      </c>
      <c r="I58" s="55">
        <f>'Monomeric sugars'!R59</f>
        <v>0</v>
      </c>
      <c r="J58" s="54" t="e">
        <f>'Total sugars'!W62</f>
        <v>#DIV/0!</v>
      </c>
      <c r="K58" s="51" t="e">
        <f>'Total sugars'!X62</f>
        <v>#DIV/0!</v>
      </c>
      <c r="L58" s="51" t="e">
        <f>'Total sugars'!Y62</f>
        <v>#DIV/0!</v>
      </c>
      <c r="M58" s="51" t="e">
        <f>'Total sugars'!Z62</f>
        <v>#DIV/0!</v>
      </c>
      <c r="N58" s="55" t="e">
        <f>'Total sugars'!AA62</f>
        <v>#DIV/0!</v>
      </c>
      <c r="O58" s="20">
        <f>'Organic Acids'!J58</f>
        <v>0</v>
      </c>
      <c r="P58" s="20">
        <f>'Organic Acids'!K58</f>
        <v>0</v>
      </c>
      <c r="Q58" s="20">
        <f>'Organic Acids'!L58</f>
        <v>0</v>
      </c>
    </row>
    <row r="59" spans="1:17" ht="12">
      <c r="A59" s="19">
        <f>'TRB Record'!A58</f>
        <v>29</v>
      </c>
      <c r="B59" s="9">
        <f>'TRB Record'!C58</f>
        <v>0</v>
      </c>
      <c r="C59" s="20">
        <f>Lignin!J58</f>
        <v>0</v>
      </c>
      <c r="D59" s="54">
        <f>'Monomeric sugars'!M60</f>
        <v>0</v>
      </c>
      <c r="E59" s="51">
        <f>'Monomeric sugars'!N60</f>
        <v>0</v>
      </c>
      <c r="F59" s="51">
        <f>'Monomeric sugars'!O60</f>
        <v>0</v>
      </c>
      <c r="G59" s="51">
        <f>'Monomeric sugars'!P60</f>
        <v>0</v>
      </c>
      <c r="H59" s="51">
        <f>'Monomeric sugars'!Q60</f>
        <v>0</v>
      </c>
      <c r="I59" s="55">
        <f>'Monomeric sugars'!R60</f>
        <v>0</v>
      </c>
      <c r="J59" s="54" t="e">
        <f>'Total sugars'!W63</f>
        <v>#DIV/0!</v>
      </c>
      <c r="K59" s="51" t="e">
        <f>'Total sugars'!X63</f>
        <v>#DIV/0!</v>
      </c>
      <c r="L59" s="51" t="e">
        <f>'Total sugars'!Y63</f>
        <v>#DIV/0!</v>
      </c>
      <c r="M59" s="51" t="e">
        <f>'Total sugars'!Z63</f>
        <v>#DIV/0!</v>
      </c>
      <c r="N59" s="55" t="e">
        <f>'Total sugars'!AA63</f>
        <v>#DIV/0!</v>
      </c>
      <c r="O59" s="20">
        <f>'Organic Acids'!J59</f>
        <v>0</v>
      </c>
      <c r="P59" s="20">
        <f>'Organic Acids'!K59</f>
        <v>0</v>
      </c>
      <c r="Q59" s="20">
        <f>'Organic Acids'!L59</f>
        <v>0</v>
      </c>
    </row>
    <row r="60" spans="1:17" ht="12">
      <c r="A60" s="19" t="str">
        <f>'TRB Record'!A59</f>
        <v>replicate 29</v>
      </c>
      <c r="B60" s="9">
        <f>'TRB Record'!C59</f>
        <v>0</v>
      </c>
      <c r="C60" s="20">
        <f>Lignin!J59</f>
        <v>0</v>
      </c>
      <c r="D60" s="54">
        <f>'Monomeric sugars'!M61</f>
        <v>0</v>
      </c>
      <c r="E60" s="51">
        <f>'Monomeric sugars'!N61</f>
        <v>0</v>
      </c>
      <c r="F60" s="51">
        <f>'Monomeric sugars'!O61</f>
        <v>0</v>
      </c>
      <c r="G60" s="51">
        <f>'Monomeric sugars'!P61</f>
        <v>0</v>
      </c>
      <c r="H60" s="51">
        <f>'Monomeric sugars'!Q61</f>
        <v>0</v>
      </c>
      <c r="I60" s="55">
        <f>'Monomeric sugars'!R61</f>
        <v>0</v>
      </c>
      <c r="J60" s="54" t="e">
        <f>'Total sugars'!W64</f>
        <v>#DIV/0!</v>
      </c>
      <c r="K60" s="51" t="e">
        <f>'Total sugars'!X64</f>
        <v>#DIV/0!</v>
      </c>
      <c r="L60" s="51" t="e">
        <f>'Total sugars'!Y64</f>
        <v>#DIV/0!</v>
      </c>
      <c r="M60" s="51" t="e">
        <f>'Total sugars'!Z64</f>
        <v>#DIV/0!</v>
      </c>
      <c r="N60" s="55" t="e">
        <f>'Total sugars'!AA64</f>
        <v>#DIV/0!</v>
      </c>
      <c r="O60" s="20">
        <f>'Organic Acids'!J60</f>
        <v>0</v>
      </c>
      <c r="P60" s="20">
        <f>'Organic Acids'!K60</f>
        <v>0</v>
      </c>
      <c r="Q60" s="20">
        <f>'Organic Acids'!L60</f>
        <v>0</v>
      </c>
    </row>
    <row r="61" spans="1:17" ht="12">
      <c r="A61" s="19">
        <f>'TRB Record'!A60</f>
        <v>30</v>
      </c>
      <c r="B61" s="9">
        <f>'TRB Record'!C60</f>
        <v>0</v>
      </c>
      <c r="C61" s="20">
        <f>Lignin!J60</f>
        <v>0</v>
      </c>
      <c r="D61" s="54">
        <f>'Monomeric sugars'!M62</f>
        <v>0</v>
      </c>
      <c r="E61" s="51">
        <f>'Monomeric sugars'!N62</f>
        <v>0</v>
      </c>
      <c r="F61" s="51">
        <f>'Monomeric sugars'!O62</f>
        <v>0</v>
      </c>
      <c r="G61" s="51">
        <f>'Monomeric sugars'!P62</f>
        <v>0</v>
      </c>
      <c r="H61" s="51">
        <f>'Monomeric sugars'!Q62</f>
        <v>0</v>
      </c>
      <c r="I61" s="55">
        <f>'Monomeric sugars'!R62</f>
        <v>0</v>
      </c>
      <c r="J61" s="54" t="e">
        <f>'Total sugars'!W65</f>
        <v>#DIV/0!</v>
      </c>
      <c r="K61" s="51" t="e">
        <f>'Total sugars'!X65</f>
        <v>#DIV/0!</v>
      </c>
      <c r="L61" s="51" t="e">
        <f>'Total sugars'!Y65</f>
        <v>#DIV/0!</v>
      </c>
      <c r="M61" s="51" t="e">
        <f>'Total sugars'!Z65</f>
        <v>#DIV/0!</v>
      </c>
      <c r="N61" s="55" t="e">
        <f>'Total sugars'!AA65</f>
        <v>#DIV/0!</v>
      </c>
      <c r="O61" s="20">
        <f>'Organic Acids'!J61</f>
        <v>0</v>
      </c>
      <c r="P61" s="20">
        <f>'Organic Acids'!K61</f>
        <v>0</v>
      </c>
      <c r="Q61" s="20">
        <f>'Organic Acids'!L61</f>
        <v>0</v>
      </c>
    </row>
    <row r="62" spans="1:17" ht="12.75" thickBot="1">
      <c r="A62" s="19" t="str">
        <f>'TRB Record'!A61</f>
        <v>replicate 30</v>
      </c>
      <c r="B62" s="9">
        <f>'TRB Record'!C61</f>
        <v>0</v>
      </c>
      <c r="C62" s="20">
        <f>Lignin!J61</f>
        <v>0</v>
      </c>
      <c r="D62" s="56">
        <f>'Monomeric sugars'!M63</f>
        <v>0</v>
      </c>
      <c r="E62" s="57">
        <f>'Monomeric sugars'!N63</f>
        <v>0</v>
      </c>
      <c r="F62" s="57">
        <f>'Monomeric sugars'!O63</f>
        <v>0</v>
      </c>
      <c r="G62" s="57">
        <f>'Monomeric sugars'!P63</f>
        <v>0</v>
      </c>
      <c r="H62" s="57">
        <f>'Monomeric sugars'!Q63</f>
        <v>0</v>
      </c>
      <c r="I62" s="58">
        <f>'Monomeric sugars'!R63</f>
        <v>0</v>
      </c>
      <c r="J62" s="56" t="e">
        <f>'Total sugars'!W66</f>
        <v>#DIV/0!</v>
      </c>
      <c r="K62" s="57" t="e">
        <f>'Total sugars'!X66</f>
        <v>#DIV/0!</v>
      </c>
      <c r="L62" s="57" t="e">
        <f>'Total sugars'!Y66</f>
        <v>#DIV/0!</v>
      </c>
      <c r="M62" s="57" t="e">
        <f>'Total sugars'!Z66</f>
        <v>#DIV/0!</v>
      </c>
      <c r="N62" s="58" t="e">
        <f>'Total sugars'!AA66</f>
        <v>#DIV/0!</v>
      </c>
      <c r="O62" s="20">
        <f>'Organic Acids'!J62</f>
        <v>0</v>
      </c>
      <c r="P62" s="20">
        <f>'Organic Acids'!K62</f>
        <v>0</v>
      </c>
      <c r="Q62" s="20">
        <f>'Organic Acids'!L62</f>
        <v>0</v>
      </c>
    </row>
    <row r="63" ht="12">
      <c r="A63" s="19"/>
    </row>
    <row r="64" ht="12">
      <c r="A64" s="19"/>
    </row>
    <row r="65" ht="12">
      <c r="A65" s="19"/>
    </row>
    <row r="66" ht="12">
      <c r="A66" s="19"/>
    </row>
    <row r="67" ht="12">
      <c r="A67" s="19"/>
    </row>
    <row r="68" ht="12">
      <c r="A68" s="19"/>
    </row>
    <row r="69" ht="12">
      <c r="A69" s="19"/>
    </row>
    <row r="70" ht="12">
      <c r="A70" s="19"/>
    </row>
    <row r="71" ht="12">
      <c r="A71" s="19"/>
    </row>
    <row r="72" ht="12">
      <c r="A72" s="19"/>
    </row>
    <row r="73" ht="12">
      <c r="A73" s="19"/>
    </row>
    <row r="74" ht="12">
      <c r="A74" s="19"/>
    </row>
    <row r="75" ht="12">
      <c r="A75" s="19"/>
    </row>
    <row r="76" ht="12">
      <c r="A76" s="19"/>
    </row>
    <row r="77" ht="12">
      <c r="A77" s="19"/>
    </row>
    <row r="78" ht="12">
      <c r="A78" s="19"/>
    </row>
    <row r="79" ht="12">
      <c r="A79" s="19"/>
    </row>
    <row r="80" ht="12">
      <c r="A80" s="19"/>
    </row>
    <row r="81" ht="12">
      <c r="A81" s="19"/>
    </row>
    <row r="82" ht="12">
      <c r="A82" s="19"/>
    </row>
    <row r="83" ht="12">
      <c r="A83" s="19"/>
    </row>
    <row r="84" ht="12">
      <c r="A84" s="19"/>
    </row>
    <row r="85" ht="12">
      <c r="A85" s="19"/>
    </row>
    <row r="86" ht="12">
      <c r="A86" s="19"/>
    </row>
    <row r="87" ht="12">
      <c r="A87" s="19"/>
    </row>
    <row r="88" ht="12">
      <c r="A88" s="19"/>
    </row>
    <row r="89" ht="12">
      <c r="A89" s="19"/>
    </row>
  </sheetData>
  <sheetProtection sheet="1" objects="1" scenarios="1"/>
  <mergeCells count="3">
    <mergeCell ref="J1:N1"/>
    <mergeCell ref="O1:Q1"/>
    <mergeCell ref="D1:I1"/>
  </mergeCells>
  <printOptions/>
  <pageMargins left="0.75" right="0.75" top="1" bottom="1" header="0.5" footer="0.5"/>
  <pageSetup fitToHeight="1" fitToWidth="1" horizontalDpi="600" verticalDpi="600" orientation="landscape" scale="80"/>
</worksheet>
</file>

<file path=xl/worksheets/sheet8.xml><?xml version="1.0" encoding="utf-8"?>
<worksheet xmlns="http://schemas.openxmlformats.org/spreadsheetml/2006/main" xmlns:r="http://schemas.openxmlformats.org/officeDocument/2006/relationships">
  <sheetPr>
    <pageSetUpPr fitToPage="1"/>
  </sheetPr>
  <dimension ref="A1:T32"/>
  <sheetViews>
    <sheetView zoomScalePageLayoutView="0" workbookViewId="0" topLeftCell="A1">
      <pane xSplit="2" ySplit="2" topLeftCell="C3" activePane="bottomRight" state="frozen"/>
      <selection pane="topLeft" activeCell="A1" sqref="A1"/>
      <selection pane="topRight" activeCell="A1" sqref="A1"/>
      <selection pane="bottomLeft" activeCell="A1" sqref="A1"/>
      <selection pane="bottomRight" activeCell="C33" sqref="C33"/>
    </sheetView>
  </sheetViews>
  <sheetFormatPr defaultColWidth="10.8515625" defaultRowHeight="12.75"/>
  <cols>
    <col min="1" max="1" width="4.57421875" style="1" customWidth="1"/>
    <col min="2" max="2" width="16.421875" style="9" customWidth="1"/>
    <col min="3" max="3" width="6.8515625" style="49" customWidth="1"/>
    <col min="4" max="5" width="6.7109375" style="3" customWidth="1"/>
    <col min="6" max="18" width="6.7109375" style="1" customWidth="1"/>
    <col min="19" max="16384" width="10.8515625" style="5" customWidth="1"/>
  </cols>
  <sheetData>
    <row r="1" spans="1:18" ht="12.75" thickBot="1">
      <c r="A1" s="22"/>
      <c r="C1" s="69"/>
      <c r="D1" s="59"/>
      <c r="E1" s="150" t="s">
        <v>62</v>
      </c>
      <c r="F1" s="151"/>
      <c r="G1" s="151"/>
      <c r="H1" s="151"/>
      <c r="I1" s="151"/>
      <c r="J1" s="152"/>
      <c r="K1" s="149" t="s">
        <v>63</v>
      </c>
      <c r="L1" s="149"/>
      <c r="M1" s="149"/>
      <c r="N1" s="149"/>
      <c r="O1" s="149"/>
      <c r="P1" s="153" t="s">
        <v>64</v>
      </c>
      <c r="Q1" s="149"/>
      <c r="R1" s="154"/>
    </row>
    <row r="2" spans="1:20" s="18" customFormat="1" ht="97.5" customHeight="1" thickBot="1">
      <c r="A2" s="16" t="s">
        <v>0</v>
      </c>
      <c r="B2" s="17" t="s">
        <v>38</v>
      </c>
      <c r="C2" s="70" t="s">
        <v>79</v>
      </c>
      <c r="D2" s="66" t="str">
        <f>'Duplicate mass closure'!C2</f>
        <v>Lignin (mg/ml)</v>
      </c>
      <c r="E2" s="67" t="s">
        <v>66</v>
      </c>
      <c r="F2" s="67" t="str">
        <f>'Duplicate mass closure'!E2</f>
        <v>Glucose (mg/ml)</v>
      </c>
      <c r="G2" s="67" t="str">
        <f>'Duplicate mass closure'!F2</f>
        <v>Xylose (mg/ml)</v>
      </c>
      <c r="H2" s="67" t="str">
        <f>'Duplicate mass closure'!G2</f>
        <v>Galactose (mg/ml)</v>
      </c>
      <c r="I2" s="67" t="str">
        <f>'Duplicate mass closure'!H2</f>
        <v>Arabinose (mg/ml)</v>
      </c>
      <c r="J2" s="68" t="str">
        <f>'Duplicate mass closure'!I2</f>
        <v>Mannose (mg/ml)</v>
      </c>
      <c r="K2" s="21" t="str">
        <f>'Duplicate mass closure'!J2</f>
        <v>Glucose (mg/ml)</v>
      </c>
      <c r="L2" s="21" t="str">
        <f>'Duplicate mass closure'!K2</f>
        <v>Xylose (mg/ml)</v>
      </c>
      <c r="M2" s="21" t="str">
        <f>'Duplicate mass closure'!L2</f>
        <v>Galactose (mg/ml)</v>
      </c>
      <c r="N2" s="21" t="str">
        <f>'Duplicate mass closure'!M2</f>
        <v>Arabinose (mg/ml)</v>
      </c>
      <c r="O2" s="21" t="str">
        <f>'Duplicate mass closure'!N2</f>
        <v>Mannose (mg/ml)</v>
      </c>
      <c r="P2" s="66" t="str">
        <f>'Duplicate mass closure'!O2</f>
        <v>Acetic acid (mg/ml)</v>
      </c>
      <c r="Q2" s="67" t="str">
        <f>'Duplicate mass closure'!P2</f>
        <v>HMF (mg/ml)</v>
      </c>
      <c r="R2" s="68" t="str">
        <f>'Duplicate mass closure'!Q2</f>
        <v>Furfural (mg/ml)</v>
      </c>
      <c r="S2" s="21"/>
      <c r="T2" s="16"/>
    </row>
    <row r="3" spans="1:20" s="12" customFormat="1" ht="12">
      <c r="A3" s="19">
        <f>'TRB Record'!A2</f>
        <v>1</v>
      </c>
      <c r="B3" s="9">
        <f>'TRB Record'!C2</f>
        <v>0</v>
      </c>
      <c r="C3" s="43"/>
      <c r="D3" s="108">
        <f>IF($C3="",AVERAGE((INDEX('Duplicate mass closure'!C$3:C$62,ROW()*2-4,,1),INDEX('Duplicate mass closure'!C$3:C$62,ROW()*2-5,1))),'Duplicate mass closure'!C3)</f>
        <v>0</v>
      </c>
      <c r="E3" s="109">
        <f>IF($C3="",AVERAGE((INDEX('Duplicate mass closure'!D$3:D$62,ROW()*2-4,,1),INDEX('Duplicate mass closure'!D$3:D$62,ROW()*2-5,1))),'Duplicate mass closure'!D3)</f>
        <v>0</v>
      </c>
      <c r="F3" s="109">
        <f>IF($C3="",AVERAGE((INDEX('Duplicate mass closure'!E$3:E$62,ROW()*2-4,,1),INDEX('Duplicate mass closure'!E$3:E$62,ROW()*2-5,1))),'Duplicate mass closure'!E3)</f>
        <v>0</v>
      </c>
      <c r="G3" s="109">
        <f>IF($C3="",AVERAGE((INDEX('Duplicate mass closure'!F$3:F$62,ROW()*2-4,,1),INDEX('Duplicate mass closure'!F$3:F$62,ROW()*2-5,1))),'Duplicate mass closure'!F3)</f>
        <v>0</v>
      </c>
      <c r="H3" s="109">
        <f>IF($C3="",AVERAGE((INDEX('Duplicate mass closure'!G$3:G$62,ROW()*2-4,,1),INDEX('Duplicate mass closure'!G$3:G$62,ROW()*2-5,1))),'Duplicate mass closure'!G3)</f>
        <v>0</v>
      </c>
      <c r="I3" s="109">
        <f>IF($C3="",AVERAGE((INDEX('Duplicate mass closure'!H$3:H$62,ROW()*2-4,,1),INDEX('Duplicate mass closure'!H$3:H$62,ROW()*2-5,1))),'Duplicate mass closure'!H3)</f>
        <v>0</v>
      </c>
      <c r="J3" s="110">
        <f>IF($C3="",AVERAGE((INDEX('Duplicate mass closure'!I$3:I$62,ROW()*2-4,,1),INDEX('Duplicate mass closure'!I$3:I$62,ROW()*2-5,1))),'Duplicate mass closure'!I3)</f>
        <v>0</v>
      </c>
      <c r="K3" s="108" t="e">
        <f>IF($C3="",AVERAGE((INDEX('Duplicate mass closure'!J$3:J$62,ROW()*2-4,,1),INDEX('Duplicate mass closure'!J$3:J$62,ROW()*2-5,1))),'Duplicate mass closure'!J3)</f>
        <v>#DIV/0!</v>
      </c>
      <c r="L3" s="109" t="e">
        <f>IF($C3="",AVERAGE((INDEX('Duplicate mass closure'!K$3:K$62,ROW()*2-4,,1),INDEX('Duplicate mass closure'!K$3:K$62,ROW()*2-5,1))),'Duplicate mass closure'!K3)</f>
        <v>#DIV/0!</v>
      </c>
      <c r="M3" s="109" t="e">
        <f>IF($C3="",AVERAGE((INDEX('Duplicate mass closure'!L$3:L$62,ROW()*2-4,,1),INDEX('Duplicate mass closure'!L$3:L$62,ROW()*2-5,1))),'Duplicate mass closure'!L3)</f>
        <v>#DIV/0!</v>
      </c>
      <c r="N3" s="109" t="e">
        <f>IF($C3="",AVERAGE((INDEX('Duplicate mass closure'!M$3:M$62,ROW()*2-4,,1),INDEX('Duplicate mass closure'!M$3:M$62,ROW()*2-5,1))),'Duplicate mass closure'!M3)</f>
        <v>#DIV/0!</v>
      </c>
      <c r="O3" s="110" t="e">
        <f>IF($C3="",AVERAGE((INDEX('Duplicate mass closure'!N$3:N$62,ROW()*2-4,,1),INDEX('Duplicate mass closure'!N$3:N$62,ROW()*2-5,1))),'Duplicate mass closure'!N3)</f>
        <v>#DIV/0!</v>
      </c>
      <c r="P3" s="108">
        <f>IF($C3="",AVERAGE((INDEX('Duplicate mass closure'!O$3:O$62,ROW()*2-4,,1),INDEX('Duplicate mass closure'!O$3:O$62,ROW()*2-5,1))),'Duplicate mass closure'!O3)</f>
        <v>0</v>
      </c>
      <c r="Q3" s="109">
        <f>IF($C3="",AVERAGE((INDEX('Duplicate mass closure'!P$3:P$62,ROW()*2-4,,1),INDEX('Duplicate mass closure'!P$3:P$62,ROW()*2-5,1))),'Duplicate mass closure'!P3)</f>
        <v>0</v>
      </c>
      <c r="R3" s="110">
        <f>IF($C3="",AVERAGE((INDEX('Duplicate mass closure'!Q$3:Q$62,ROW()*2-4,,1),INDEX('Duplicate mass closure'!Q$3:Q$62,ROW()*2-5,1))),'Duplicate mass closure'!Q3)</f>
        <v>0</v>
      </c>
      <c r="S3" s="22"/>
      <c r="T3" s="22"/>
    </row>
    <row r="4" spans="1:20" s="12" customFormat="1" ht="12">
      <c r="A4" s="19">
        <f>'TRB Record'!A4</f>
        <v>2</v>
      </c>
      <c r="B4" s="9">
        <f>'TRB Record'!C4</f>
        <v>0</v>
      </c>
      <c r="C4" s="43"/>
      <c r="D4" s="60">
        <f>IF($C4="",AVERAGE((INDEX('Duplicate mass closure'!C$3:C$62,ROW()*2-4,,1),INDEX('Duplicate mass closure'!C$3:C$62,ROW()*2-5,1))),'Duplicate mass closure'!C5)</f>
        <v>0</v>
      </c>
      <c r="E4" s="61">
        <f>IF($C4="",AVERAGE((INDEX('Duplicate mass closure'!D$3:D$62,ROW()*2-4,,1),INDEX('Duplicate mass closure'!D$3:D$62,ROW()*2-5,1))),'Duplicate mass closure'!D5)</f>
        <v>0</v>
      </c>
      <c r="F4" s="61">
        <f>IF($C4="",AVERAGE((INDEX('Duplicate mass closure'!E$3:E$62,ROW()*2-4,,1),INDEX('Duplicate mass closure'!E$3:E$62,ROW()*2-5,1))),'Duplicate mass closure'!E5)</f>
        <v>0</v>
      </c>
      <c r="G4" s="61">
        <f>IF($C4="",AVERAGE((INDEX('Duplicate mass closure'!F$3:F$62,ROW()*2-4,,1),INDEX('Duplicate mass closure'!F$3:F$62,ROW()*2-5,1))),'Duplicate mass closure'!F5)</f>
        <v>0</v>
      </c>
      <c r="H4" s="61">
        <f>IF($C4="",AVERAGE((INDEX('Duplicate mass closure'!G$3:G$62,ROW()*2-4,,1),INDEX('Duplicate mass closure'!G$3:G$62,ROW()*2-5,1))),'Duplicate mass closure'!G5)</f>
        <v>0</v>
      </c>
      <c r="I4" s="61">
        <f>IF($C4="",AVERAGE((INDEX('Duplicate mass closure'!H$3:H$62,ROW()*2-4,,1),INDEX('Duplicate mass closure'!H$3:H$62,ROW()*2-5,1))),'Duplicate mass closure'!H5)</f>
        <v>0</v>
      </c>
      <c r="J4" s="62">
        <f>IF($C4="",AVERAGE((INDEX('Duplicate mass closure'!I$3:I$62,ROW()*2-4,,1),INDEX('Duplicate mass closure'!I$3:I$62,ROW()*2-5,1))),'Duplicate mass closure'!I5)</f>
        <v>0</v>
      </c>
      <c r="K4" s="60" t="e">
        <f>IF($C4="",AVERAGE((INDEX('Duplicate mass closure'!J$3:J$62,ROW()*2-4,,1),INDEX('Duplicate mass closure'!J$3:J$62,ROW()*2-5,1))),'Duplicate mass closure'!J5)</f>
        <v>#DIV/0!</v>
      </c>
      <c r="L4" s="61" t="e">
        <f>IF($C4="",AVERAGE((INDEX('Duplicate mass closure'!K$3:K$62,ROW()*2-4,,1),INDEX('Duplicate mass closure'!K$3:K$62,ROW()*2-5,1))),'Duplicate mass closure'!K5)</f>
        <v>#DIV/0!</v>
      </c>
      <c r="M4" s="61" t="e">
        <f>IF($C4="",AVERAGE((INDEX('Duplicate mass closure'!L$3:L$62,ROW()*2-4,,1),INDEX('Duplicate mass closure'!L$3:L$62,ROW()*2-5,1))),'Duplicate mass closure'!L5)</f>
        <v>#DIV/0!</v>
      </c>
      <c r="N4" s="61" t="e">
        <f>IF($C4="",AVERAGE((INDEX('Duplicate mass closure'!M$3:M$62,ROW()*2-4,,1),INDEX('Duplicate mass closure'!M$3:M$62,ROW()*2-5,1))),'Duplicate mass closure'!M5)</f>
        <v>#DIV/0!</v>
      </c>
      <c r="O4" s="62" t="e">
        <f>IF($C4="",AVERAGE((INDEX('Duplicate mass closure'!N$3:N$62,ROW()*2-4,,1),INDEX('Duplicate mass closure'!N$3:N$62,ROW()*2-5,1))),'Duplicate mass closure'!N5)</f>
        <v>#DIV/0!</v>
      </c>
      <c r="P4" s="60">
        <f>IF($C4="",AVERAGE((INDEX('Duplicate mass closure'!O$3:O$62,ROW()*2-4,,1),INDEX('Duplicate mass closure'!O$3:O$62,ROW()*2-5,1))),'Duplicate mass closure'!O5)</f>
        <v>0</v>
      </c>
      <c r="Q4" s="61">
        <f>IF($C4="",AVERAGE((INDEX('Duplicate mass closure'!P$3:P$62,ROW()*2-4,,1),INDEX('Duplicate mass closure'!P$3:P$62,ROW()*2-5,1))),'Duplicate mass closure'!P5)</f>
        <v>0</v>
      </c>
      <c r="R4" s="62">
        <f>IF($C4="",AVERAGE((INDEX('Duplicate mass closure'!Q$3:Q$62,ROW()*2-4,,1),INDEX('Duplicate mass closure'!Q$3:Q$62,ROW()*2-5,1))),'Duplicate mass closure'!Q5)</f>
        <v>0</v>
      </c>
      <c r="S4" s="22"/>
      <c r="T4" s="22"/>
    </row>
    <row r="5" spans="1:20" s="12" customFormat="1" ht="12">
      <c r="A5" s="19">
        <f>'TRB Record'!A6</f>
        <v>3</v>
      </c>
      <c r="B5" s="9">
        <f>'TRB Record'!C6</f>
        <v>0</v>
      </c>
      <c r="C5" s="111"/>
      <c r="D5" s="60">
        <f>IF($C5="",AVERAGE((INDEX('Duplicate mass closure'!C$3:C$62,ROW()*2-4,,1),INDEX('Duplicate mass closure'!C$3:C$62,ROW()*2-5,1))),'Duplicate mass closure'!C7)</f>
        <v>0</v>
      </c>
      <c r="E5" s="61">
        <f>IF($C5="",AVERAGE((INDEX('Duplicate mass closure'!D$3:D$62,ROW()*2-4,,1),INDEX('Duplicate mass closure'!D$3:D$62,ROW()*2-5,1))),'Duplicate mass closure'!D7)</f>
        <v>0</v>
      </c>
      <c r="F5" s="61">
        <f>IF($C5="",AVERAGE((INDEX('Duplicate mass closure'!E$3:E$62,ROW()*2-4,,1),INDEX('Duplicate mass closure'!E$3:E$62,ROW()*2-5,1))),'Duplicate mass closure'!E7)</f>
        <v>0</v>
      </c>
      <c r="G5" s="61">
        <f>IF($C5="",AVERAGE((INDEX('Duplicate mass closure'!F$3:F$62,ROW()*2-4,,1),INDEX('Duplicate mass closure'!F$3:F$62,ROW()*2-5,1))),'Duplicate mass closure'!F7)</f>
        <v>0</v>
      </c>
      <c r="H5" s="61">
        <f>IF($C5="",AVERAGE((INDEX('Duplicate mass closure'!G$3:G$62,ROW()*2-4,,1),INDEX('Duplicate mass closure'!G$3:G$62,ROW()*2-5,1))),'Duplicate mass closure'!G7)</f>
        <v>0</v>
      </c>
      <c r="I5" s="61">
        <f>IF($C5="",AVERAGE((INDEX('Duplicate mass closure'!H$3:H$62,ROW()*2-4,,1),INDEX('Duplicate mass closure'!H$3:H$62,ROW()*2-5,1))),'Duplicate mass closure'!H7)</f>
        <v>0</v>
      </c>
      <c r="J5" s="62">
        <f>IF($C5="",AVERAGE((INDEX('Duplicate mass closure'!I$3:I$62,ROW()*2-4,,1),INDEX('Duplicate mass closure'!I$3:I$62,ROW()*2-5,1))),'Duplicate mass closure'!I7)</f>
        <v>0</v>
      </c>
      <c r="K5" s="60" t="e">
        <f>IF($C5="",AVERAGE((INDEX('Duplicate mass closure'!J$3:J$62,ROW()*2-4,,1),INDEX('Duplicate mass closure'!J$3:J$62,ROW()*2-5,1))),'Duplicate mass closure'!J7)</f>
        <v>#DIV/0!</v>
      </c>
      <c r="L5" s="61" t="e">
        <f>IF($C5="",AVERAGE((INDEX('Duplicate mass closure'!K$3:K$62,ROW()*2-4,,1),INDEX('Duplicate mass closure'!K$3:K$62,ROW()*2-5,1))),'Duplicate mass closure'!K7)</f>
        <v>#DIV/0!</v>
      </c>
      <c r="M5" s="61" t="e">
        <f>IF($C5="",AVERAGE((INDEX('Duplicate mass closure'!L$3:L$62,ROW()*2-4,,1),INDEX('Duplicate mass closure'!L$3:L$62,ROW()*2-5,1))),'Duplicate mass closure'!L7)</f>
        <v>#DIV/0!</v>
      </c>
      <c r="N5" s="61" t="e">
        <f>IF($C5="",AVERAGE((INDEX('Duplicate mass closure'!M$3:M$62,ROW()*2-4,,1),INDEX('Duplicate mass closure'!M$3:M$62,ROW()*2-5,1))),'Duplicate mass closure'!M7)</f>
        <v>#DIV/0!</v>
      </c>
      <c r="O5" s="62" t="e">
        <f>IF($C5="",AVERAGE((INDEX('Duplicate mass closure'!N$3:N$62,ROW()*2-4,,1),INDEX('Duplicate mass closure'!N$3:N$62,ROW()*2-5,1))),'Duplicate mass closure'!N7)</f>
        <v>#DIV/0!</v>
      </c>
      <c r="P5" s="60">
        <f>IF($C5="",AVERAGE((INDEX('Duplicate mass closure'!O$3:O$62,ROW()*2-4,,1),INDEX('Duplicate mass closure'!O$3:O$62,ROW()*2-5,1))),'Duplicate mass closure'!O7)</f>
        <v>0</v>
      </c>
      <c r="Q5" s="61">
        <f>IF($C5="",AVERAGE((INDEX('Duplicate mass closure'!P$3:P$62,ROW()*2-4,,1),INDEX('Duplicate mass closure'!P$3:P$62,ROW()*2-5,1))),'Duplicate mass closure'!P7)</f>
        <v>0</v>
      </c>
      <c r="R5" s="62">
        <f>IF($C5="",AVERAGE((INDEX('Duplicate mass closure'!Q$3:Q$62,ROW()*2-4,,1),INDEX('Duplicate mass closure'!Q$3:Q$62,ROW()*2-5,1))),'Duplicate mass closure'!Q7)</f>
        <v>0</v>
      </c>
      <c r="S5" s="22"/>
      <c r="T5" s="22"/>
    </row>
    <row r="6" spans="1:20" ht="12">
      <c r="A6" s="1">
        <f>'TRB Record'!A8</f>
        <v>4</v>
      </c>
      <c r="B6" s="9">
        <f>'TRB Record'!C8</f>
        <v>0</v>
      </c>
      <c r="C6" s="43"/>
      <c r="D6" s="60">
        <f>IF($C6="",AVERAGE((INDEX('Duplicate mass closure'!C$3:C$62,ROW()*2-4,,1),INDEX('Duplicate mass closure'!C$3:C$62,ROW()*2-5,1))),'Duplicate mass closure'!C9)</f>
        <v>0</v>
      </c>
      <c r="E6" s="61">
        <f>IF($C6="",AVERAGE((INDEX('Duplicate mass closure'!D$3:D$62,ROW()*2-4,,1),INDEX('Duplicate mass closure'!D$3:D$62,ROW()*2-5,1))),'Duplicate mass closure'!D9)</f>
        <v>0</v>
      </c>
      <c r="F6" s="61">
        <f>IF($C6="",AVERAGE((INDEX('Duplicate mass closure'!E$3:E$62,ROW()*2-4,,1),INDEX('Duplicate mass closure'!E$3:E$62,ROW()*2-5,1))),'Duplicate mass closure'!E9)</f>
        <v>0</v>
      </c>
      <c r="G6" s="61">
        <f>IF($C6="",AVERAGE((INDEX('Duplicate mass closure'!F$3:F$62,ROW()*2-4,,1),INDEX('Duplicate mass closure'!F$3:F$62,ROW()*2-5,1))),'Duplicate mass closure'!F9)</f>
        <v>0</v>
      </c>
      <c r="H6" s="61">
        <f>IF($C6="",AVERAGE((INDEX('Duplicate mass closure'!G$3:G$62,ROW()*2-4,,1),INDEX('Duplicate mass closure'!G$3:G$62,ROW()*2-5,1))),'Duplicate mass closure'!G9)</f>
        <v>0</v>
      </c>
      <c r="I6" s="61">
        <f>IF($C6="",AVERAGE((INDEX('Duplicate mass closure'!H$3:H$62,ROW()*2-4,,1),INDEX('Duplicate mass closure'!H$3:H$62,ROW()*2-5,1))),'Duplicate mass closure'!H9)</f>
        <v>0</v>
      </c>
      <c r="J6" s="62">
        <f>IF($C6="",AVERAGE((INDEX('Duplicate mass closure'!I$3:I$62,ROW()*2-4,,1),INDEX('Duplicate mass closure'!I$3:I$62,ROW()*2-5,1))),'Duplicate mass closure'!I9)</f>
        <v>0</v>
      </c>
      <c r="K6" s="60" t="e">
        <f>IF($C6="",AVERAGE((INDEX('Duplicate mass closure'!J$3:J$62,ROW()*2-4,,1),INDEX('Duplicate mass closure'!J$3:J$62,ROW()*2-5,1))),'Duplicate mass closure'!J9)</f>
        <v>#DIV/0!</v>
      </c>
      <c r="L6" s="61" t="e">
        <f>IF($C6="",AVERAGE((INDEX('Duplicate mass closure'!K$3:K$62,ROW()*2-4,,1),INDEX('Duplicate mass closure'!K$3:K$62,ROW()*2-5,1))),'Duplicate mass closure'!K9)</f>
        <v>#DIV/0!</v>
      </c>
      <c r="M6" s="61" t="e">
        <f>IF($C6="",AVERAGE((INDEX('Duplicate mass closure'!L$3:L$62,ROW()*2-4,,1),INDEX('Duplicate mass closure'!L$3:L$62,ROW()*2-5,1))),'Duplicate mass closure'!L9)</f>
        <v>#DIV/0!</v>
      </c>
      <c r="N6" s="61" t="e">
        <f>IF($C6="",AVERAGE((INDEX('Duplicate mass closure'!M$3:M$62,ROW()*2-4,,1),INDEX('Duplicate mass closure'!M$3:M$62,ROW()*2-5,1))),'Duplicate mass closure'!M9)</f>
        <v>#DIV/0!</v>
      </c>
      <c r="O6" s="62" t="e">
        <f>IF($C6="",AVERAGE((INDEX('Duplicate mass closure'!N$3:N$62,ROW()*2-4,,1),INDEX('Duplicate mass closure'!N$3:N$62,ROW()*2-5,1))),'Duplicate mass closure'!N9)</f>
        <v>#DIV/0!</v>
      </c>
      <c r="P6" s="60">
        <f>IF($C6="",AVERAGE((INDEX('Duplicate mass closure'!O$3:O$62,ROW()*2-4,,1),INDEX('Duplicate mass closure'!O$3:O$62,ROW()*2-5,1))),'Duplicate mass closure'!O9)</f>
        <v>0</v>
      </c>
      <c r="Q6" s="61">
        <f>IF($C6="",AVERAGE((INDEX('Duplicate mass closure'!P$3:P$62,ROW()*2-4,,1),INDEX('Duplicate mass closure'!P$3:P$62,ROW()*2-5,1))),'Duplicate mass closure'!P9)</f>
        <v>0</v>
      </c>
      <c r="R6" s="62">
        <f>IF($C6="",AVERAGE((INDEX('Duplicate mass closure'!Q$3:Q$62,ROW()*2-4,,1),INDEX('Duplicate mass closure'!Q$3:Q$62,ROW()*2-5,1))),'Duplicate mass closure'!Q9)</f>
        <v>0</v>
      </c>
      <c r="S6" s="22"/>
      <c r="T6" s="22"/>
    </row>
    <row r="7" spans="1:20" ht="12">
      <c r="A7" s="1">
        <f>'TRB Record'!A10</f>
        <v>5</v>
      </c>
      <c r="B7" s="9">
        <f>'TRB Record'!C10</f>
        <v>0</v>
      </c>
      <c r="C7" s="43"/>
      <c r="D7" s="60">
        <f>IF($C7="",AVERAGE((INDEX('Duplicate mass closure'!C$3:C$62,ROW()*2-4,,1),INDEX('Duplicate mass closure'!C$3:C$62,ROW()*2-5,1))),'Duplicate mass closure'!C11)</f>
        <v>0</v>
      </c>
      <c r="E7" s="61">
        <f>IF($C7="",AVERAGE((INDEX('Duplicate mass closure'!D$3:D$62,ROW()*2-4,,1),INDEX('Duplicate mass closure'!D$3:D$62,ROW()*2-5,1))),'Duplicate mass closure'!D11)</f>
        <v>0</v>
      </c>
      <c r="F7" s="61">
        <f>IF($C7="",AVERAGE((INDEX('Duplicate mass closure'!E$3:E$62,ROW()*2-4,,1),INDEX('Duplicate mass closure'!E$3:E$62,ROW()*2-5,1))),'Duplicate mass closure'!E11)</f>
        <v>0</v>
      </c>
      <c r="G7" s="61">
        <f>IF($C7="",AVERAGE((INDEX('Duplicate mass closure'!F$3:F$62,ROW()*2-4,,1),INDEX('Duplicate mass closure'!F$3:F$62,ROW()*2-5,1))),'Duplicate mass closure'!F11)</f>
        <v>0</v>
      </c>
      <c r="H7" s="61">
        <f>IF($C7="",AVERAGE((INDEX('Duplicate mass closure'!G$3:G$62,ROW()*2-4,,1),INDEX('Duplicate mass closure'!G$3:G$62,ROW()*2-5,1))),'Duplicate mass closure'!G11)</f>
        <v>0</v>
      </c>
      <c r="I7" s="61">
        <f>IF($C7="",AVERAGE((INDEX('Duplicate mass closure'!H$3:H$62,ROW()*2-4,,1),INDEX('Duplicate mass closure'!H$3:H$62,ROW()*2-5,1))),'Duplicate mass closure'!H11)</f>
        <v>0</v>
      </c>
      <c r="J7" s="62">
        <f>IF($C7="",AVERAGE((INDEX('Duplicate mass closure'!I$3:I$62,ROW()*2-4,,1),INDEX('Duplicate mass closure'!I$3:I$62,ROW()*2-5,1))),'Duplicate mass closure'!I11)</f>
        <v>0</v>
      </c>
      <c r="K7" s="60" t="e">
        <f>IF($C7="",AVERAGE((INDEX('Duplicate mass closure'!J$3:J$62,ROW()*2-4,,1),INDEX('Duplicate mass closure'!J$3:J$62,ROW()*2-5,1))),'Duplicate mass closure'!J11)</f>
        <v>#DIV/0!</v>
      </c>
      <c r="L7" s="61" t="e">
        <f>IF($C7="",AVERAGE((INDEX('Duplicate mass closure'!K$3:K$62,ROW()*2-4,,1),INDEX('Duplicate mass closure'!K$3:K$62,ROW()*2-5,1))),'Duplicate mass closure'!K11)</f>
        <v>#DIV/0!</v>
      </c>
      <c r="M7" s="61" t="e">
        <f>IF($C7="",AVERAGE((INDEX('Duplicate mass closure'!L$3:L$62,ROW()*2-4,,1),INDEX('Duplicate mass closure'!L$3:L$62,ROW()*2-5,1))),'Duplicate mass closure'!L11)</f>
        <v>#DIV/0!</v>
      </c>
      <c r="N7" s="61" t="e">
        <f>IF($C7="",AVERAGE((INDEX('Duplicate mass closure'!M$3:M$62,ROW()*2-4,,1),INDEX('Duplicate mass closure'!M$3:M$62,ROW()*2-5,1))),'Duplicate mass closure'!M11)</f>
        <v>#DIV/0!</v>
      </c>
      <c r="O7" s="62" t="e">
        <f>IF($C7="",AVERAGE((INDEX('Duplicate mass closure'!N$3:N$62,ROW()*2-4,,1),INDEX('Duplicate mass closure'!N$3:N$62,ROW()*2-5,1))),'Duplicate mass closure'!N11)</f>
        <v>#DIV/0!</v>
      </c>
      <c r="P7" s="60">
        <f>IF($C7="",AVERAGE((INDEX('Duplicate mass closure'!O$3:O$62,ROW()*2-4,,1),INDEX('Duplicate mass closure'!O$3:O$62,ROW()*2-5,1))),'Duplicate mass closure'!O11)</f>
        <v>0</v>
      </c>
      <c r="Q7" s="61">
        <f>IF($C7="",AVERAGE((INDEX('Duplicate mass closure'!P$3:P$62,ROW()*2-4,,1),INDEX('Duplicate mass closure'!P$3:P$62,ROW()*2-5,1))),'Duplicate mass closure'!P11)</f>
        <v>0</v>
      </c>
      <c r="R7" s="62">
        <f>IF($C7="",AVERAGE((INDEX('Duplicate mass closure'!Q$3:Q$62,ROW()*2-4,,1),INDEX('Duplicate mass closure'!Q$3:Q$62,ROW()*2-5,1))),'Duplicate mass closure'!Q11)</f>
        <v>0</v>
      </c>
      <c r="S7" s="22"/>
      <c r="T7" s="22"/>
    </row>
    <row r="8" spans="1:20" ht="12">
      <c r="A8" s="1">
        <f>'TRB Record'!A12</f>
        <v>6</v>
      </c>
      <c r="B8" s="9">
        <f>'TRB Record'!C12</f>
        <v>0</v>
      </c>
      <c r="C8" s="43"/>
      <c r="D8" s="60">
        <f>IF($C8="",AVERAGE((INDEX('Duplicate mass closure'!C$3:C$62,ROW()*2-4,,1),INDEX('Duplicate mass closure'!C$3:C$62,ROW()*2-5,1))),'Duplicate mass closure'!C13)</f>
        <v>0</v>
      </c>
      <c r="E8" s="61">
        <f>IF($C8="",AVERAGE((INDEX('Duplicate mass closure'!D$3:D$62,ROW()*2-4,,1),INDEX('Duplicate mass closure'!D$3:D$62,ROW()*2-5,1))),'Duplicate mass closure'!D13)</f>
        <v>0</v>
      </c>
      <c r="F8" s="61">
        <f>IF($C8="",AVERAGE((INDEX('Duplicate mass closure'!E$3:E$62,ROW()*2-4,,1),INDEX('Duplicate mass closure'!E$3:E$62,ROW()*2-5,1))),'Duplicate mass closure'!E13)</f>
        <v>0</v>
      </c>
      <c r="G8" s="61">
        <f>IF($C8="",AVERAGE((INDEX('Duplicate mass closure'!F$3:F$62,ROW()*2-4,,1),INDEX('Duplicate mass closure'!F$3:F$62,ROW()*2-5,1))),'Duplicate mass closure'!F13)</f>
        <v>0</v>
      </c>
      <c r="H8" s="61">
        <f>IF($C8="",AVERAGE((INDEX('Duplicate mass closure'!G$3:G$62,ROW()*2-4,,1),INDEX('Duplicate mass closure'!G$3:G$62,ROW()*2-5,1))),'Duplicate mass closure'!G13)</f>
        <v>0</v>
      </c>
      <c r="I8" s="61">
        <f>IF($C8="",AVERAGE((INDEX('Duplicate mass closure'!H$3:H$62,ROW()*2-4,,1),INDEX('Duplicate mass closure'!H$3:H$62,ROW()*2-5,1))),'Duplicate mass closure'!H13)</f>
        <v>0</v>
      </c>
      <c r="J8" s="62">
        <f>IF($C8="",AVERAGE((INDEX('Duplicate mass closure'!I$3:I$62,ROW()*2-4,,1),INDEX('Duplicate mass closure'!I$3:I$62,ROW()*2-5,1))),'Duplicate mass closure'!I13)</f>
        <v>0</v>
      </c>
      <c r="K8" s="60" t="e">
        <f>IF($C8="",AVERAGE((INDEX('Duplicate mass closure'!J$3:J$62,ROW()*2-4,,1),INDEX('Duplicate mass closure'!J$3:J$62,ROW()*2-5,1))),'Duplicate mass closure'!J13)</f>
        <v>#DIV/0!</v>
      </c>
      <c r="L8" s="61" t="e">
        <f>IF($C8="",AVERAGE((INDEX('Duplicate mass closure'!K$3:K$62,ROW()*2-4,,1),INDEX('Duplicate mass closure'!K$3:K$62,ROW()*2-5,1))),'Duplicate mass closure'!K13)</f>
        <v>#DIV/0!</v>
      </c>
      <c r="M8" s="61" t="e">
        <f>IF($C8="",AVERAGE((INDEX('Duplicate mass closure'!L$3:L$62,ROW()*2-4,,1),INDEX('Duplicate mass closure'!L$3:L$62,ROW()*2-5,1))),'Duplicate mass closure'!L13)</f>
        <v>#DIV/0!</v>
      </c>
      <c r="N8" s="61" t="e">
        <f>IF($C8="",AVERAGE((INDEX('Duplicate mass closure'!M$3:M$62,ROW()*2-4,,1),INDEX('Duplicate mass closure'!M$3:M$62,ROW()*2-5,1))),'Duplicate mass closure'!M13)</f>
        <v>#DIV/0!</v>
      </c>
      <c r="O8" s="62" t="e">
        <f>IF($C8="",AVERAGE((INDEX('Duplicate mass closure'!N$3:N$62,ROW()*2-4,,1),INDEX('Duplicate mass closure'!N$3:N$62,ROW()*2-5,1))),'Duplicate mass closure'!N13)</f>
        <v>#DIV/0!</v>
      </c>
      <c r="P8" s="60">
        <f>IF($C8="",AVERAGE((INDEX('Duplicate mass closure'!O$3:O$62,ROW()*2-4,,1),INDEX('Duplicate mass closure'!O$3:O$62,ROW()*2-5,1))),'Duplicate mass closure'!O13)</f>
        <v>0</v>
      </c>
      <c r="Q8" s="61">
        <f>IF($C8="",AVERAGE((INDEX('Duplicate mass closure'!P$3:P$62,ROW()*2-4,,1),INDEX('Duplicate mass closure'!P$3:P$62,ROW()*2-5,1))),'Duplicate mass closure'!P13)</f>
        <v>0</v>
      </c>
      <c r="R8" s="62">
        <f>IF($C8="",AVERAGE((INDEX('Duplicate mass closure'!Q$3:Q$62,ROW()*2-4,,1),INDEX('Duplicate mass closure'!Q$3:Q$62,ROW()*2-5,1))),'Duplicate mass closure'!Q13)</f>
        <v>0</v>
      </c>
      <c r="S8" s="22"/>
      <c r="T8" s="22"/>
    </row>
    <row r="9" spans="1:20" ht="12">
      <c r="A9" s="1">
        <f>'TRB Record'!A14</f>
        <v>7</v>
      </c>
      <c r="B9" s="9">
        <f>'TRB Record'!C14</f>
        <v>0</v>
      </c>
      <c r="C9" s="43"/>
      <c r="D9" s="60">
        <f>IF($C9="",AVERAGE((INDEX('Duplicate mass closure'!C$3:C$62,ROW()*2-4,,1),INDEX('Duplicate mass closure'!C$3:C$62,ROW()*2-5,1))),'Duplicate mass closure'!C15)</f>
        <v>0</v>
      </c>
      <c r="E9" s="61">
        <f>IF($C9="",AVERAGE((INDEX('Duplicate mass closure'!D$3:D$62,ROW()*2-4,,1),INDEX('Duplicate mass closure'!D$3:D$62,ROW()*2-5,1))),'Duplicate mass closure'!D15)</f>
        <v>0</v>
      </c>
      <c r="F9" s="61">
        <f>IF($C9="",AVERAGE((INDEX('Duplicate mass closure'!E$3:E$62,ROW()*2-4,,1),INDEX('Duplicate mass closure'!E$3:E$62,ROW()*2-5,1))),'Duplicate mass closure'!E15)</f>
        <v>0</v>
      </c>
      <c r="G9" s="61">
        <f>IF($C9="",AVERAGE((INDEX('Duplicate mass closure'!F$3:F$62,ROW()*2-4,,1),INDEX('Duplicate mass closure'!F$3:F$62,ROW()*2-5,1))),'Duplicate mass closure'!F15)</f>
        <v>0</v>
      </c>
      <c r="H9" s="61">
        <f>IF($C9="",AVERAGE((INDEX('Duplicate mass closure'!G$3:G$62,ROW()*2-4,,1),INDEX('Duplicate mass closure'!G$3:G$62,ROW()*2-5,1))),'Duplicate mass closure'!G15)</f>
        <v>0</v>
      </c>
      <c r="I9" s="61">
        <f>IF($C9="",AVERAGE((INDEX('Duplicate mass closure'!H$3:H$62,ROW()*2-4,,1),INDEX('Duplicate mass closure'!H$3:H$62,ROW()*2-5,1))),'Duplicate mass closure'!H15)</f>
        <v>0</v>
      </c>
      <c r="J9" s="62">
        <f>IF($C9="",AVERAGE((INDEX('Duplicate mass closure'!I$3:I$62,ROW()*2-4,,1),INDEX('Duplicate mass closure'!I$3:I$62,ROW()*2-5,1))),'Duplicate mass closure'!I15)</f>
        <v>0</v>
      </c>
      <c r="K9" s="60" t="e">
        <f>IF($C9="",AVERAGE((INDEX('Duplicate mass closure'!J$3:J$62,ROW()*2-4,,1),INDEX('Duplicate mass closure'!J$3:J$62,ROW()*2-5,1))),'Duplicate mass closure'!J15)</f>
        <v>#DIV/0!</v>
      </c>
      <c r="L9" s="61" t="e">
        <f>IF($C9="",AVERAGE((INDEX('Duplicate mass closure'!K$3:K$62,ROW()*2-4,,1),INDEX('Duplicate mass closure'!K$3:K$62,ROW()*2-5,1))),'Duplicate mass closure'!K15)</f>
        <v>#DIV/0!</v>
      </c>
      <c r="M9" s="61" t="e">
        <f>IF($C9="",AVERAGE((INDEX('Duplicate mass closure'!L$3:L$62,ROW()*2-4,,1),INDEX('Duplicate mass closure'!L$3:L$62,ROW()*2-5,1))),'Duplicate mass closure'!L15)</f>
        <v>#DIV/0!</v>
      </c>
      <c r="N9" s="61" t="e">
        <f>IF($C9="",AVERAGE((INDEX('Duplicate mass closure'!M$3:M$62,ROW()*2-4,,1),INDEX('Duplicate mass closure'!M$3:M$62,ROW()*2-5,1))),'Duplicate mass closure'!M15)</f>
        <v>#DIV/0!</v>
      </c>
      <c r="O9" s="62" t="e">
        <f>IF($C9="",AVERAGE((INDEX('Duplicate mass closure'!N$3:N$62,ROW()*2-4,,1),INDEX('Duplicate mass closure'!N$3:N$62,ROW()*2-5,1))),'Duplicate mass closure'!N15)</f>
        <v>#DIV/0!</v>
      </c>
      <c r="P9" s="60">
        <f>IF($C9="",AVERAGE((INDEX('Duplicate mass closure'!O$3:O$62,ROW()*2-4,,1),INDEX('Duplicate mass closure'!O$3:O$62,ROW()*2-5,1))),'Duplicate mass closure'!O15)</f>
        <v>0</v>
      </c>
      <c r="Q9" s="61">
        <f>IF($C9="",AVERAGE((INDEX('Duplicate mass closure'!P$3:P$62,ROW()*2-4,,1),INDEX('Duplicate mass closure'!P$3:P$62,ROW()*2-5,1))),'Duplicate mass closure'!P15)</f>
        <v>0</v>
      </c>
      <c r="R9" s="62">
        <f>IF($C9="",AVERAGE((INDEX('Duplicate mass closure'!Q$3:Q$62,ROW()*2-4,,1),INDEX('Duplicate mass closure'!Q$3:Q$62,ROW()*2-5,1))),'Duplicate mass closure'!Q15)</f>
        <v>0</v>
      </c>
      <c r="S9" s="22"/>
      <c r="T9" s="22"/>
    </row>
    <row r="10" spans="1:20" ht="12">
      <c r="A10" s="1">
        <f>'TRB Record'!A16</f>
        <v>8</v>
      </c>
      <c r="B10" s="9">
        <f>'TRB Record'!C16</f>
        <v>0</v>
      </c>
      <c r="C10" s="43"/>
      <c r="D10" s="60">
        <f>IF($C10="",AVERAGE((INDEX('Duplicate mass closure'!C$3:C$62,ROW()*2-4,,1),INDEX('Duplicate mass closure'!C$3:C$62,ROW()*2-5,1))),'Duplicate mass closure'!C17)</f>
        <v>0</v>
      </c>
      <c r="E10" s="61">
        <f>IF($C10="",AVERAGE((INDEX('Duplicate mass closure'!D$3:D$62,ROW()*2-4,,1),INDEX('Duplicate mass closure'!D$3:D$62,ROW()*2-5,1))),'Duplicate mass closure'!D17)</f>
        <v>0</v>
      </c>
      <c r="F10" s="61">
        <f>IF($C10="",AVERAGE((INDEX('Duplicate mass closure'!E$3:E$62,ROW()*2-4,,1),INDEX('Duplicate mass closure'!E$3:E$62,ROW()*2-5,1))),'Duplicate mass closure'!E17)</f>
        <v>0</v>
      </c>
      <c r="G10" s="61">
        <f>IF($C10="",AVERAGE((INDEX('Duplicate mass closure'!F$3:F$62,ROW()*2-4,,1),INDEX('Duplicate mass closure'!F$3:F$62,ROW()*2-5,1))),'Duplicate mass closure'!F17)</f>
        <v>0</v>
      </c>
      <c r="H10" s="61">
        <f>IF($C10="",AVERAGE((INDEX('Duplicate mass closure'!G$3:G$62,ROW()*2-4,,1),INDEX('Duplicate mass closure'!G$3:G$62,ROW()*2-5,1))),'Duplicate mass closure'!G17)</f>
        <v>0</v>
      </c>
      <c r="I10" s="61">
        <f>IF($C10="",AVERAGE((INDEX('Duplicate mass closure'!H$3:H$62,ROW()*2-4,,1),INDEX('Duplicate mass closure'!H$3:H$62,ROW()*2-5,1))),'Duplicate mass closure'!H17)</f>
        <v>0</v>
      </c>
      <c r="J10" s="62">
        <f>IF($C10="",AVERAGE((INDEX('Duplicate mass closure'!I$3:I$62,ROW()*2-4,,1),INDEX('Duplicate mass closure'!I$3:I$62,ROW()*2-5,1))),'Duplicate mass closure'!I17)</f>
        <v>0</v>
      </c>
      <c r="K10" s="60" t="e">
        <f>IF($C10="",AVERAGE((INDEX('Duplicate mass closure'!J$3:J$62,ROW()*2-4,,1),INDEX('Duplicate mass closure'!J$3:J$62,ROW()*2-5,1))),'Duplicate mass closure'!J17)</f>
        <v>#DIV/0!</v>
      </c>
      <c r="L10" s="61" t="e">
        <f>IF($C10="",AVERAGE((INDEX('Duplicate mass closure'!K$3:K$62,ROW()*2-4,,1),INDEX('Duplicate mass closure'!K$3:K$62,ROW()*2-5,1))),'Duplicate mass closure'!K17)</f>
        <v>#DIV/0!</v>
      </c>
      <c r="M10" s="61" t="e">
        <f>IF($C10="",AVERAGE((INDEX('Duplicate mass closure'!L$3:L$62,ROW()*2-4,,1),INDEX('Duplicate mass closure'!L$3:L$62,ROW()*2-5,1))),'Duplicate mass closure'!L17)</f>
        <v>#DIV/0!</v>
      </c>
      <c r="N10" s="61" t="e">
        <f>IF($C10="",AVERAGE((INDEX('Duplicate mass closure'!M$3:M$62,ROW()*2-4,,1),INDEX('Duplicate mass closure'!M$3:M$62,ROW()*2-5,1))),'Duplicate mass closure'!M17)</f>
        <v>#DIV/0!</v>
      </c>
      <c r="O10" s="62" t="e">
        <f>IF($C10="",AVERAGE((INDEX('Duplicate mass closure'!N$3:N$62,ROW()*2-4,,1),INDEX('Duplicate mass closure'!N$3:N$62,ROW()*2-5,1))),'Duplicate mass closure'!N17)</f>
        <v>#DIV/0!</v>
      </c>
      <c r="P10" s="60">
        <f>IF($C10="",AVERAGE((INDEX('Duplicate mass closure'!O$3:O$62,ROW()*2-4,,1),INDEX('Duplicate mass closure'!O$3:O$62,ROW()*2-5,1))),'Duplicate mass closure'!O17)</f>
        <v>0</v>
      </c>
      <c r="Q10" s="61">
        <f>IF($C10="",AVERAGE((INDEX('Duplicate mass closure'!P$3:P$62,ROW()*2-4,,1),INDEX('Duplicate mass closure'!P$3:P$62,ROW()*2-5,1))),'Duplicate mass closure'!P17)</f>
        <v>0</v>
      </c>
      <c r="R10" s="62">
        <f>IF($C10="",AVERAGE((INDEX('Duplicate mass closure'!Q$3:Q$62,ROW()*2-4,,1),INDEX('Duplicate mass closure'!Q$3:Q$62,ROW()*2-5,1))),'Duplicate mass closure'!Q17)</f>
        <v>0</v>
      </c>
      <c r="S10" s="22"/>
      <c r="T10" s="22"/>
    </row>
    <row r="11" spans="1:20" ht="12">
      <c r="A11" s="1">
        <f>'TRB Record'!A18</f>
        <v>9</v>
      </c>
      <c r="B11" s="9">
        <f>'TRB Record'!C18</f>
        <v>0</v>
      </c>
      <c r="C11" s="43"/>
      <c r="D11" s="60">
        <f>IF($C11="",AVERAGE((INDEX('Duplicate mass closure'!C$3:C$62,ROW()*2-4,,1),INDEX('Duplicate mass closure'!C$3:C$62,ROW()*2-5,1))),'Duplicate mass closure'!C19)</f>
        <v>0</v>
      </c>
      <c r="E11" s="61">
        <f>IF($C11="",AVERAGE((INDEX('Duplicate mass closure'!D$3:D$62,ROW()*2-4,,1),INDEX('Duplicate mass closure'!D$3:D$62,ROW()*2-5,1))),'Duplicate mass closure'!D19)</f>
        <v>0</v>
      </c>
      <c r="F11" s="61">
        <f>IF($C11="",AVERAGE((INDEX('Duplicate mass closure'!E$3:E$62,ROW()*2-4,,1),INDEX('Duplicate mass closure'!E$3:E$62,ROW()*2-5,1))),'Duplicate mass closure'!E19)</f>
        <v>0</v>
      </c>
      <c r="G11" s="61">
        <f>IF($C11="",AVERAGE((INDEX('Duplicate mass closure'!F$3:F$62,ROW()*2-4,,1),INDEX('Duplicate mass closure'!F$3:F$62,ROW()*2-5,1))),'Duplicate mass closure'!F19)</f>
        <v>0</v>
      </c>
      <c r="H11" s="61">
        <f>IF($C11="",AVERAGE((INDEX('Duplicate mass closure'!G$3:G$62,ROW()*2-4,,1),INDEX('Duplicate mass closure'!G$3:G$62,ROW()*2-5,1))),'Duplicate mass closure'!G19)</f>
        <v>0</v>
      </c>
      <c r="I11" s="61">
        <f>IF($C11="",AVERAGE((INDEX('Duplicate mass closure'!H$3:H$62,ROW()*2-4,,1),INDEX('Duplicate mass closure'!H$3:H$62,ROW()*2-5,1))),'Duplicate mass closure'!H19)</f>
        <v>0</v>
      </c>
      <c r="J11" s="62">
        <f>IF($C11="",AVERAGE((INDEX('Duplicate mass closure'!I$3:I$62,ROW()*2-4,,1),INDEX('Duplicate mass closure'!I$3:I$62,ROW()*2-5,1))),'Duplicate mass closure'!I19)</f>
        <v>0</v>
      </c>
      <c r="K11" s="60" t="e">
        <f>IF($C11="",AVERAGE((INDEX('Duplicate mass closure'!J$3:J$62,ROW()*2-4,,1),INDEX('Duplicate mass closure'!J$3:J$62,ROW()*2-5,1))),'Duplicate mass closure'!J19)</f>
        <v>#DIV/0!</v>
      </c>
      <c r="L11" s="61" t="e">
        <f>IF($C11="",AVERAGE((INDEX('Duplicate mass closure'!K$3:K$62,ROW()*2-4,,1),INDEX('Duplicate mass closure'!K$3:K$62,ROW()*2-5,1))),'Duplicate mass closure'!K19)</f>
        <v>#DIV/0!</v>
      </c>
      <c r="M11" s="61" t="e">
        <f>IF($C11="",AVERAGE((INDEX('Duplicate mass closure'!L$3:L$62,ROW()*2-4,,1),INDEX('Duplicate mass closure'!L$3:L$62,ROW()*2-5,1))),'Duplicate mass closure'!L19)</f>
        <v>#DIV/0!</v>
      </c>
      <c r="N11" s="61" t="e">
        <f>IF($C11="",AVERAGE((INDEX('Duplicate mass closure'!M$3:M$62,ROW()*2-4,,1),INDEX('Duplicate mass closure'!M$3:M$62,ROW()*2-5,1))),'Duplicate mass closure'!M19)</f>
        <v>#DIV/0!</v>
      </c>
      <c r="O11" s="62" t="e">
        <f>IF($C11="",AVERAGE((INDEX('Duplicate mass closure'!N$3:N$62,ROW()*2-4,,1),INDEX('Duplicate mass closure'!N$3:N$62,ROW()*2-5,1))),'Duplicate mass closure'!N19)</f>
        <v>#DIV/0!</v>
      </c>
      <c r="P11" s="60">
        <f>IF($C11="",AVERAGE((INDEX('Duplicate mass closure'!O$3:O$62,ROW()*2-4,,1),INDEX('Duplicate mass closure'!O$3:O$62,ROW()*2-5,1))),'Duplicate mass closure'!O19)</f>
        <v>0</v>
      </c>
      <c r="Q11" s="61">
        <f>IF($C11="",AVERAGE((INDEX('Duplicate mass closure'!P$3:P$62,ROW()*2-4,,1),INDEX('Duplicate mass closure'!P$3:P$62,ROW()*2-5,1))),'Duplicate mass closure'!P19)</f>
        <v>0</v>
      </c>
      <c r="R11" s="62">
        <f>IF($C11="",AVERAGE((INDEX('Duplicate mass closure'!Q$3:Q$62,ROW()*2-4,,1),INDEX('Duplicate mass closure'!Q$3:Q$62,ROW()*2-5,1))),'Duplicate mass closure'!Q19)</f>
        <v>0</v>
      </c>
      <c r="S11" s="22"/>
      <c r="T11" s="22"/>
    </row>
    <row r="12" spans="1:20" ht="12">
      <c r="A12" s="1">
        <f>'TRB Record'!A20</f>
        <v>10</v>
      </c>
      <c r="B12" s="9">
        <f>'TRB Record'!C20</f>
        <v>0</v>
      </c>
      <c r="C12" s="43"/>
      <c r="D12" s="60">
        <f>IF($C12="",AVERAGE((INDEX('Duplicate mass closure'!C$3:C$62,ROW()*2-4,,1),INDEX('Duplicate mass closure'!C$3:C$62,ROW()*2-5,1))),'Duplicate mass closure'!C21)</f>
        <v>0</v>
      </c>
      <c r="E12" s="61">
        <f>IF($C12="",AVERAGE((INDEX('Duplicate mass closure'!D$3:D$62,ROW()*2-4,,1),INDEX('Duplicate mass closure'!D$3:D$62,ROW()*2-5,1))),'Duplicate mass closure'!D21)</f>
        <v>0</v>
      </c>
      <c r="F12" s="61">
        <f>IF($C12="",AVERAGE((INDEX('Duplicate mass closure'!E$3:E$62,ROW()*2-4,,1),INDEX('Duplicate mass closure'!E$3:E$62,ROW()*2-5,1))),'Duplicate mass closure'!E21)</f>
        <v>0</v>
      </c>
      <c r="G12" s="61">
        <f>IF($C12="",AVERAGE((INDEX('Duplicate mass closure'!F$3:F$62,ROW()*2-4,,1),INDEX('Duplicate mass closure'!F$3:F$62,ROW()*2-5,1))),'Duplicate mass closure'!F21)</f>
        <v>0</v>
      </c>
      <c r="H12" s="61">
        <f>IF($C12="",AVERAGE((INDEX('Duplicate mass closure'!G$3:G$62,ROW()*2-4,,1),INDEX('Duplicate mass closure'!G$3:G$62,ROW()*2-5,1))),'Duplicate mass closure'!G21)</f>
        <v>0</v>
      </c>
      <c r="I12" s="61">
        <f>IF($C12="",AVERAGE((INDEX('Duplicate mass closure'!H$3:H$62,ROW()*2-4,,1),INDEX('Duplicate mass closure'!H$3:H$62,ROW()*2-5,1))),'Duplicate mass closure'!H21)</f>
        <v>0</v>
      </c>
      <c r="J12" s="62">
        <f>IF($C12="",AVERAGE((INDEX('Duplicate mass closure'!I$3:I$62,ROW()*2-4,,1),INDEX('Duplicate mass closure'!I$3:I$62,ROW()*2-5,1))),'Duplicate mass closure'!I21)</f>
        <v>0</v>
      </c>
      <c r="K12" s="60" t="e">
        <f>IF($C12="",AVERAGE((INDEX('Duplicate mass closure'!J$3:J$62,ROW()*2-4,,1),INDEX('Duplicate mass closure'!J$3:J$62,ROW()*2-5,1))),'Duplicate mass closure'!J21)</f>
        <v>#DIV/0!</v>
      </c>
      <c r="L12" s="61" t="e">
        <f>IF($C12="",AVERAGE((INDEX('Duplicate mass closure'!K$3:K$62,ROW()*2-4,,1),INDEX('Duplicate mass closure'!K$3:K$62,ROW()*2-5,1))),'Duplicate mass closure'!K21)</f>
        <v>#DIV/0!</v>
      </c>
      <c r="M12" s="61" t="e">
        <f>IF($C12="",AVERAGE((INDEX('Duplicate mass closure'!L$3:L$62,ROW()*2-4,,1),INDEX('Duplicate mass closure'!L$3:L$62,ROW()*2-5,1))),'Duplicate mass closure'!L21)</f>
        <v>#DIV/0!</v>
      </c>
      <c r="N12" s="61" t="e">
        <f>IF($C12="",AVERAGE((INDEX('Duplicate mass closure'!M$3:M$62,ROW()*2-4,,1),INDEX('Duplicate mass closure'!M$3:M$62,ROW()*2-5,1))),'Duplicate mass closure'!M21)</f>
        <v>#DIV/0!</v>
      </c>
      <c r="O12" s="62" t="e">
        <f>IF($C12="",AVERAGE((INDEX('Duplicate mass closure'!N$3:N$62,ROW()*2-4,,1),INDEX('Duplicate mass closure'!N$3:N$62,ROW()*2-5,1))),'Duplicate mass closure'!N21)</f>
        <v>#DIV/0!</v>
      </c>
      <c r="P12" s="60">
        <f>IF($C12="",AVERAGE((INDEX('Duplicate mass closure'!O$3:O$62,ROW()*2-4,,1),INDEX('Duplicate mass closure'!O$3:O$62,ROW()*2-5,1))),'Duplicate mass closure'!O21)</f>
        <v>0</v>
      </c>
      <c r="Q12" s="61">
        <f>IF($C12="",AVERAGE((INDEX('Duplicate mass closure'!P$3:P$62,ROW()*2-4,,1),INDEX('Duplicate mass closure'!P$3:P$62,ROW()*2-5,1))),'Duplicate mass closure'!P21)</f>
        <v>0</v>
      </c>
      <c r="R12" s="62">
        <f>IF($C12="",AVERAGE((INDEX('Duplicate mass closure'!Q$3:Q$62,ROW()*2-4,,1),INDEX('Duplicate mass closure'!Q$3:Q$62,ROW()*2-5,1))),'Duplicate mass closure'!Q21)</f>
        <v>0</v>
      </c>
      <c r="S12" s="22"/>
      <c r="T12" s="22"/>
    </row>
    <row r="13" spans="1:20" ht="12">
      <c r="A13" s="1">
        <f>'TRB Record'!A22</f>
        <v>11</v>
      </c>
      <c r="B13" s="9">
        <f>'TRB Record'!C22</f>
        <v>0</v>
      </c>
      <c r="C13" s="43"/>
      <c r="D13" s="60">
        <f>IF($C13="",AVERAGE((INDEX('Duplicate mass closure'!C$3:C$62,ROW()*2-4,,1),INDEX('Duplicate mass closure'!C$3:C$62,ROW()*2-5,1))),'Duplicate mass closure'!C23)</f>
        <v>0</v>
      </c>
      <c r="E13" s="61">
        <f>IF($C13="",AVERAGE((INDEX('Duplicate mass closure'!D$3:D$62,ROW()*2-4,,1),INDEX('Duplicate mass closure'!D$3:D$62,ROW()*2-5,1))),'Duplicate mass closure'!D23)</f>
        <v>0</v>
      </c>
      <c r="F13" s="61">
        <f>IF($C13="",AVERAGE((INDEX('Duplicate mass closure'!E$3:E$62,ROW()*2-4,,1),INDEX('Duplicate mass closure'!E$3:E$62,ROW()*2-5,1))),'Duplicate mass closure'!E23)</f>
        <v>0</v>
      </c>
      <c r="G13" s="61">
        <f>IF($C13="",AVERAGE((INDEX('Duplicate mass closure'!F$3:F$62,ROW()*2-4,,1),INDEX('Duplicate mass closure'!F$3:F$62,ROW()*2-5,1))),'Duplicate mass closure'!F23)</f>
        <v>0</v>
      </c>
      <c r="H13" s="61">
        <f>IF($C13="",AVERAGE((INDEX('Duplicate mass closure'!G$3:G$62,ROW()*2-4,,1),INDEX('Duplicate mass closure'!G$3:G$62,ROW()*2-5,1))),'Duplicate mass closure'!G23)</f>
        <v>0</v>
      </c>
      <c r="I13" s="61">
        <f>IF($C13="",AVERAGE((INDEX('Duplicate mass closure'!H$3:H$62,ROW()*2-4,,1),INDEX('Duplicate mass closure'!H$3:H$62,ROW()*2-5,1))),'Duplicate mass closure'!H23)</f>
        <v>0</v>
      </c>
      <c r="J13" s="62">
        <f>IF($C13="",AVERAGE((INDEX('Duplicate mass closure'!I$3:I$62,ROW()*2-4,,1),INDEX('Duplicate mass closure'!I$3:I$62,ROW()*2-5,1))),'Duplicate mass closure'!I23)</f>
        <v>0</v>
      </c>
      <c r="K13" s="60" t="e">
        <f>IF($C13="",AVERAGE((INDEX('Duplicate mass closure'!J$3:J$62,ROW()*2-4,,1),INDEX('Duplicate mass closure'!J$3:J$62,ROW()*2-5,1))),'Duplicate mass closure'!J23)</f>
        <v>#DIV/0!</v>
      </c>
      <c r="L13" s="61" t="e">
        <f>IF($C13="",AVERAGE((INDEX('Duplicate mass closure'!K$3:K$62,ROW()*2-4,,1),INDEX('Duplicate mass closure'!K$3:K$62,ROW()*2-5,1))),'Duplicate mass closure'!K23)</f>
        <v>#DIV/0!</v>
      </c>
      <c r="M13" s="61" t="e">
        <f>IF($C13="",AVERAGE((INDEX('Duplicate mass closure'!L$3:L$62,ROW()*2-4,,1),INDEX('Duplicate mass closure'!L$3:L$62,ROW()*2-5,1))),'Duplicate mass closure'!L23)</f>
        <v>#DIV/0!</v>
      </c>
      <c r="N13" s="61" t="e">
        <f>IF($C13="",AVERAGE((INDEX('Duplicate mass closure'!M$3:M$62,ROW()*2-4,,1),INDEX('Duplicate mass closure'!M$3:M$62,ROW()*2-5,1))),'Duplicate mass closure'!M23)</f>
        <v>#DIV/0!</v>
      </c>
      <c r="O13" s="62" t="e">
        <f>IF($C13="",AVERAGE((INDEX('Duplicate mass closure'!N$3:N$62,ROW()*2-4,,1),INDEX('Duplicate mass closure'!N$3:N$62,ROW()*2-5,1))),'Duplicate mass closure'!N23)</f>
        <v>#DIV/0!</v>
      </c>
      <c r="P13" s="60">
        <f>IF($C13="",AVERAGE((INDEX('Duplicate mass closure'!O$3:O$62,ROW()*2-4,,1),INDEX('Duplicate mass closure'!O$3:O$62,ROW()*2-5,1))),'Duplicate mass closure'!O23)</f>
        <v>0</v>
      </c>
      <c r="Q13" s="61">
        <f>IF($C13="",AVERAGE((INDEX('Duplicate mass closure'!P$3:P$62,ROW()*2-4,,1),INDEX('Duplicate mass closure'!P$3:P$62,ROW()*2-5,1))),'Duplicate mass closure'!P23)</f>
        <v>0</v>
      </c>
      <c r="R13" s="62">
        <f>IF($C13="",AVERAGE((INDEX('Duplicate mass closure'!Q$3:Q$62,ROW()*2-4,,1),INDEX('Duplicate mass closure'!Q$3:Q$62,ROW()*2-5,1))),'Duplicate mass closure'!Q23)</f>
        <v>0</v>
      </c>
      <c r="S13" s="22"/>
      <c r="T13" s="22"/>
    </row>
    <row r="14" spans="1:20" ht="12">
      <c r="A14" s="1">
        <f>'TRB Record'!A24</f>
        <v>12</v>
      </c>
      <c r="B14" s="9">
        <f>'TRB Record'!C24</f>
        <v>0</v>
      </c>
      <c r="C14" s="43"/>
      <c r="D14" s="60">
        <f>IF($C14="",AVERAGE((INDEX('Duplicate mass closure'!C$3:C$62,ROW()*2-4,,1),INDEX('Duplicate mass closure'!C$3:C$62,ROW()*2-5,1))),'Duplicate mass closure'!C25)</f>
        <v>0</v>
      </c>
      <c r="E14" s="61">
        <f>IF($C14="",AVERAGE((INDEX('Duplicate mass closure'!D$3:D$62,ROW()*2-4,,1),INDEX('Duplicate mass closure'!D$3:D$62,ROW()*2-5,1))),'Duplicate mass closure'!D25)</f>
        <v>0</v>
      </c>
      <c r="F14" s="61">
        <f>IF($C14="",AVERAGE((INDEX('Duplicate mass closure'!E$3:E$62,ROW()*2-4,,1),INDEX('Duplicate mass closure'!E$3:E$62,ROW()*2-5,1))),'Duplicate mass closure'!E25)</f>
        <v>0</v>
      </c>
      <c r="G14" s="61">
        <f>IF($C14="",AVERAGE((INDEX('Duplicate mass closure'!F$3:F$62,ROW()*2-4,,1),INDEX('Duplicate mass closure'!F$3:F$62,ROW()*2-5,1))),'Duplicate mass closure'!F25)</f>
        <v>0</v>
      </c>
      <c r="H14" s="61">
        <f>IF($C14="",AVERAGE((INDEX('Duplicate mass closure'!G$3:G$62,ROW()*2-4,,1),INDEX('Duplicate mass closure'!G$3:G$62,ROW()*2-5,1))),'Duplicate mass closure'!G25)</f>
        <v>0</v>
      </c>
      <c r="I14" s="61">
        <f>IF($C14="",AVERAGE((INDEX('Duplicate mass closure'!H$3:H$62,ROW()*2-4,,1),INDEX('Duplicate mass closure'!H$3:H$62,ROW()*2-5,1))),'Duplicate mass closure'!H25)</f>
        <v>0</v>
      </c>
      <c r="J14" s="62">
        <f>IF($C14="",AVERAGE((INDEX('Duplicate mass closure'!I$3:I$62,ROW()*2-4,,1),INDEX('Duplicate mass closure'!I$3:I$62,ROW()*2-5,1))),'Duplicate mass closure'!I25)</f>
        <v>0</v>
      </c>
      <c r="K14" s="60" t="e">
        <f>IF($C14="",AVERAGE((INDEX('Duplicate mass closure'!J$3:J$62,ROW()*2-4,,1),INDEX('Duplicate mass closure'!J$3:J$62,ROW()*2-5,1))),'Duplicate mass closure'!J25)</f>
        <v>#DIV/0!</v>
      </c>
      <c r="L14" s="61" t="e">
        <f>IF($C14="",AVERAGE((INDEX('Duplicate mass closure'!K$3:K$62,ROW()*2-4,,1),INDEX('Duplicate mass closure'!K$3:K$62,ROW()*2-5,1))),'Duplicate mass closure'!K25)</f>
        <v>#DIV/0!</v>
      </c>
      <c r="M14" s="61" t="e">
        <f>IF($C14="",AVERAGE((INDEX('Duplicate mass closure'!L$3:L$62,ROW()*2-4,,1),INDEX('Duplicate mass closure'!L$3:L$62,ROW()*2-5,1))),'Duplicate mass closure'!L25)</f>
        <v>#DIV/0!</v>
      </c>
      <c r="N14" s="61" t="e">
        <f>IF($C14="",AVERAGE((INDEX('Duplicate mass closure'!M$3:M$62,ROW()*2-4,,1),INDEX('Duplicate mass closure'!M$3:M$62,ROW()*2-5,1))),'Duplicate mass closure'!M25)</f>
        <v>#DIV/0!</v>
      </c>
      <c r="O14" s="62" t="e">
        <f>IF($C14="",AVERAGE((INDEX('Duplicate mass closure'!N$3:N$62,ROW()*2-4,,1),INDEX('Duplicate mass closure'!N$3:N$62,ROW()*2-5,1))),'Duplicate mass closure'!N25)</f>
        <v>#DIV/0!</v>
      </c>
      <c r="P14" s="60">
        <f>IF($C14="",AVERAGE((INDEX('Duplicate mass closure'!O$3:O$62,ROW()*2-4,,1),INDEX('Duplicate mass closure'!O$3:O$62,ROW()*2-5,1))),'Duplicate mass closure'!O25)</f>
        <v>0</v>
      </c>
      <c r="Q14" s="61">
        <f>IF($C14="",AVERAGE((INDEX('Duplicate mass closure'!P$3:P$62,ROW()*2-4,,1),INDEX('Duplicate mass closure'!P$3:P$62,ROW()*2-5,1))),'Duplicate mass closure'!P25)</f>
        <v>0</v>
      </c>
      <c r="R14" s="62">
        <f>IF($C14="",AVERAGE((INDEX('Duplicate mass closure'!Q$3:Q$62,ROW()*2-4,,1),INDEX('Duplicate mass closure'!Q$3:Q$62,ROW()*2-5,1))),'Duplicate mass closure'!Q25)</f>
        <v>0</v>
      </c>
      <c r="S14" s="22"/>
      <c r="T14" s="22"/>
    </row>
    <row r="15" spans="1:20" ht="12">
      <c r="A15" s="1">
        <f>'TRB Record'!A26</f>
        <v>13</v>
      </c>
      <c r="B15" s="9">
        <f>'TRB Record'!C26</f>
        <v>0</v>
      </c>
      <c r="C15" s="43"/>
      <c r="D15" s="60">
        <f>IF($C15="",AVERAGE((INDEX('Duplicate mass closure'!C$3:C$62,ROW()*2-4,,1),INDEX('Duplicate mass closure'!C$3:C$62,ROW()*2-5,1))),'Duplicate mass closure'!C27)</f>
        <v>0</v>
      </c>
      <c r="E15" s="61">
        <f>IF($C15="",AVERAGE((INDEX('Duplicate mass closure'!D$3:D$62,ROW()*2-4,,1),INDEX('Duplicate mass closure'!D$3:D$62,ROW()*2-5,1))),'Duplicate mass closure'!D27)</f>
        <v>0</v>
      </c>
      <c r="F15" s="61">
        <f>IF($C15="",AVERAGE((INDEX('Duplicate mass closure'!E$3:E$62,ROW()*2-4,,1),INDEX('Duplicate mass closure'!E$3:E$62,ROW()*2-5,1))),'Duplicate mass closure'!E27)</f>
        <v>0</v>
      </c>
      <c r="G15" s="61">
        <f>IF($C15="",AVERAGE((INDEX('Duplicate mass closure'!F$3:F$62,ROW()*2-4,,1),INDEX('Duplicate mass closure'!F$3:F$62,ROW()*2-5,1))),'Duplicate mass closure'!F27)</f>
        <v>0</v>
      </c>
      <c r="H15" s="61">
        <f>IF($C15="",AVERAGE((INDEX('Duplicate mass closure'!G$3:G$62,ROW()*2-4,,1),INDEX('Duplicate mass closure'!G$3:G$62,ROW()*2-5,1))),'Duplicate mass closure'!G27)</f>
        <v>0</v>
      </c>
      <c r="I15" s="61">
        <f>IF($C15="",AVERAGE((INDEX('Duplicate mass closure'!H$3:H$62,ROW()*2-4,,1),INDEX('Duplicate mass closure'!H$3:H$62,ROW()*2-5,1))),'Duplicate mass closure'!H27)</f>
        <v>0</v>
      </c>
      <c r="J15" s="62">
        <f>IF($C15="",AVERAGE((INDEX('Duplicate mass closure'!I$3:I$62,ROW()*2-4,,1),INDEX('Duplicate mass closure'!I$3:I$62,ROW()*2-5,1))),'Duplicate mass closure'!I27)</f>
        <v>0</v>
      </c>
      <c r="K15" s="60" t="e">
        <f>IF($C15="",AVERAGE((INDEX('Duplicate mass closure'!J$3:J$62,ROW()*2-4,,1),INDEX('Duplicate mass closure'!J$3:J$62,ROW()*2-5,1))),'Duplicate mass closure'!J27)</f>
        <v>#DIV/0!</v>
      </c>
      <c r="L15" s="61" t="e">
        <f>IF($C15="",AVERAGE((INDEX('Duplicate mass closure'!K$3:K$62,ROW()*2-4,,1),INDEX('Duplicate mass closure'!K$3:K$62,ROW()*2-5,1))),'Duplicate mass closure'!K27)</f>
        <v>#DIV/0!</v>
      </c>
      <c r="M15" s="61" t="e">
        <f>IF($C15="",AVERAGE((INDEX('Duplicate mass closure'!L$3:L$62,ROW()*2-4,,1),INDEX('Duplicate mass closure'!L$3:L$62,ROW()*2-5,1))),'Duplicate mass closure'!L27)</f>
        <v>#DIV/0!</v>
      </c>
      <c r="N15" s="61" t="e">
        <f>IF($C15="",AVERAGE((INDEX('Duplicate mass closure'!M$3:M$62,ROW()*2-4,,1),INDEX('Duplicate mass closure'!M$3:M$62,ROW()*2-5,1))),'Duplicate mass closure'!M27)</f>
        <v>#DIV/0!</v>
      </c>
      <c r="O15" s="62" t="e">
        <f>IF($C15="",AVERAGE((INDEX('Duplicate mass closure'!N$3:N$62,ROW()*2-4,,1),INDEX('Duplicate mass closure'!N$3:N$62,ROW()*2-5,1))),'Duplicate mass closure'!N27)</f>
        <v>#DIV/0!</v>
      </c>
      <c r="P15" s="60">
        <f>IF($C15="",AVERAGE((INDEX('Duplicate mass closure'!O$3:O$62,ROW()*2-4,,1),INDEX('Duplicate mass closure'!O$3:O$62,ROW()*2-5,1))),'Duplicate mass closure'!O27)</f>
        <v>0</v>
      </c>
      <c r="Q15" s="61">
        <f>IF($C15="",AVERAGE((INDEX('Duplicate mass closure'!P$3:P$62,ROW()*2-4,,1),INDEX('Duplicate mass closure'!P$3:P$62,ROW()*2-5,1))),'Duplicate mass closure'!P27)</f>
        <v>0</v>
      </c>
      <c r="R15" s="62">
        <f>IF($C15="",AVERAGE((INDEX('Duplicate mass closure'!Q$3:Q$62,ROW()*2-4,,1),INDEX('Duplicate mass closure'!Q$3:Q$62,ROW()*2-5,1))),'Duplicate mass closure'!Q27)</f>
        <v>0</v>
      </c>
      <c r="S15" s="22"/>
      <c r="T15" s="22"/>
    </row>
    <row r="16" spans="1:20" ht="12">
      <c r="A16" s="1">
        <f>'TRB Record'!A28</f>
        <v>14</v>
      </c>
      <c r="B16" s="9">
        <f>'TRB Record'!C28</f>
        <v>0</v>
      </c>
      <c r="C16" s="43"/>
      <c r="D16" s="60">
        <f>IF($C16="",AVERAGE((INDEX('Duplicate mass closure'!C$3:C$62,ROW()*2-4,,1),INDEX('Duplicate mass closure'!C$3:C$62,ROW()*2-5,1))),'Duplicate mass closure'!C29)</f>
        <v>0</v>
      </c>
      <c r="E16" s="61">
        <f>IF($C16="",AVERAGE((INDEX('Duplicate mass closure'!D$3:D$62,ROW()*2-4,,1),INDEX('Duplicate mass closure'!D$3:D$62,ROW()*2-5,1))),'Duplicate mass closure'!D29)</f>
        <v>0</v>
      </c>
      <c r="F16" s="61">
        <f>IF($C16="",AVERAGE((INDEX('Duplicate mass closure'!E$3:E$62,ROW()*2-4,,1),INDEX('Duplicate mass closure'!E$3:E$62,ROW()*2-5,1))),'Duplicate mass closure'!E29)</f>
        <v>0</v>
      </c>
      <c r="G16" s="61">
        <f>IF($C16="",AVERAGE((INDEX('Duplicate mass closure'!F$3:F$62,ROW()*2-4,,1),INDEX('Duplicate mass closure'!F$3:F$62,ROW()*2-5,1))),'Duplicate mass closure'!F29)</f>
        <v>0</v>
      </c>
      <c r="H16" s="61">
        <f>IF($C16="",AVERAGE((INDEX('Duplicate mass closure'!G$3:G$62,ROW()*2-4,,1),INDEX('Duplicate mass closure'!G$3:G$62,ROW()*2-5,1))),'Duplicate mass closure'!G29)</f>
        <v>0</v>
      </c>
      <c r="I16" s="61">
        <f>IF($C16="",AVERAGE((INDEX('Duplicate mass closure'!H$3:H$62,ROW()*2-4,,1),INDEX('Duplicate mass closure'!H$3:H$62,ROW()*2-5,1))),'Duplicate mass closure'!H29)</f>
        <v>0</v>
      </c>
      <c r="J16" s="62">
        <f>IF($C16="",AVERAGE((INDEX('Duplicate mass closure'!I$3:I$62,ROW()*2-4,,1),INDEX('Duplicate mass closure'!I$3:I$62,ROW()*2-5,1))),'Duplicate mass closure'!I29)</f>
        <v>0</v>
      </c>
      <c r="K16" s="60" t="e">
        <f>IF($C16="",AVERAGE((INDEX('Duplicate mass closure'!J$3:J$62,ROW()*2-4,,1),INDEX('Duplicate mass closure'!J$3:J$62,ROW()*2-5,1))),'Duplicate mass closure'!J29)</f>
        <v>#DIV/0!</v>
      </c>
      <c r="L16" s="61" t="e">
        <f>IF($C16="",AVERAGE((INDEX('Duplicate mass closure'!K$3:K$62,ROW()*2-4,,1),INDEX('Duplicate mass closure'!K$3:K$62,ROW()*2-5,1))),'Duplicate mass closure'!K29)</f>
        <v>#DIV/0!</v>
      </c>
      <c r="M16" s="61" t="e">
        <f>IF($C16="",AVERAGE((INDEX('Duplicate mass closure'!L$3:L$62,ROW()*2-4,,1),INDEX('Duplicate mass closure'!L$3:L$62,ROW()*2-5,1))),'Duplicate mass closure'!L29)</f>
        <v>#DIV/0!</v>
      </c>
      <c r="N16" s="61" t="e">
        <f>IF($C16="",AVERAGE((INDEX('Duplicate mass closure'!M$3:M$62,ROW()*2-4,,1),INDEX('Duplicate mass closure'!M$3:M$62,ROW()*2-5,1))),'Duplicate mass closure'!M29)</f>
        <v>#DIV/0!</v>
      </c>
      <c r="O16" s="62" t="e">
        <f>IF($C16="",AVERAGE((INDEX('Duplicate mass closure'!N$3:N$62,ROW()*2-4,,1),INDEX('Duplicate mass closure'!N$3:N$62,ROW()*2-5,1))),'Duplicate mass closure'!N29)</f>
        <v>#DIV/0!</v>
      </c>
      <c r="P16" s="60">
        <f>IF($C16="",AVERAGE((INDEX('Duplicate mass closure'!O$3:O$62,ROW()*2-4,,1),INDEX('Duplicate mass closure'!O$3:O$62,ROW()*2-5,1))),'Duplicate mass closure'!O29)</f>
        <v>0</v>
      </c>
      <c r="Q16" s="61">
        <f>IF($C16="",AVERAGE((INDEX('Duplicate mass closure'!P$3:P$62,ROW()*2-4,,1),INDEX('Duplicate mass closure'!P$3:P$62,ROW()*2-5,1))),'Duplicate mass closure'!P29)</f>
        <v>0</v>
      </c>
      <c r="R16" s="62">
        <f>IF($C16="",AVERAGE((INDEX('Duplicate mass closure'!Q$3:Q$62,ROW()*2-4,,1),INDEX('Duplicate mass closure'!Q$3:Q$62,ROW()*2-5,1))),'Duplicate mass closure'!Q29)</f>
        <v>0</v>
      </c>
      <c r="S16" s="22"/>
      <c r="T16" s="22"/>
    </row>
    <row r="17" spans="1:20" ht="12">
      <c r="A17" s="1">
        <f>'TRB Record'!A30</f>
        <v>15</v>
      </c>
      <c r="B17" s="9">
        <f>'TRB Record'!C30</f>
        <v>0</v>
      </c>
      <c r="C17" s="43"/>
      <c r="D17" s="60">
        <f>IF($C17="",AVERAGE((INDEX('Duplicate mass closure'!C$3:C$62,ROW()*2-4,,1),INDEX('Duplicate mass closure'!C$3:C$62,ROW()*2-5,1))),'Duplicate mass closure'!C31)</f>
        <v>0</v>
      </c>
      <c r="E17" s="61">
        <f>IF($C17="",AVERAGE((INDEX('Duplicate mass closure'!D$3:D$62,ROW()*2-4,,1),INDEX('Duplicate mass closure'!D$3:D$62,ROW()*2-5,1))),'Duplicate mass closure'!D31)</f>
        <v>0</v>
      </c>
      <c r="F17" s="61">
        <f>IF($C17="",AVERAGE((INDEX('Duplicate mass closure'!E$3:E$62,ROW()*2-4,,1),INDEX('Duplicate mass closure'!E$3:E$62,ROW()*2-5,1))),'Duplicate mass closure'!E31)</f>
        <v>0</v>
      </c>
      <c r="G17" s="61">
        <f>IF($C17="",AVERAGE((INDEX('Duplicate mass closure'!F$3:F$62,ROW()*2-4,,1),INDEX('Duplicate mass closure'!F$3:F$62,ROW()*2-5,1))),'Duplicate mass closure'!F31)</f>
        <v>0</v>
      </c>
      <c r="H17" s="61">
        <f>IF($C17="",AVERAGE((INDEX('Duplicate mass closure'!G$3:G$62,ROW()*2-4,,1),INDEX('Duplicate mass closure'!G$3:G$62,ROW()*2-5,1))),'Duplicate mass closure'!G31)</f>
        <v>0</v>
      </c>
      <c r="I17" s="61">
        <f>IF($C17="",AVERAGE((INDEX('Duplicate mass closure'!H$3:H$62,ROW()*2-4,,1),INDEX('Duplicate mass closure'!H$3:H$62,ROW()*2-5,1))),'Duplicate mass closure'!H31)</f>
        <v>0</v>
      </c>
      <c r="J17" s="62">
        <f>IF($C17="",AVERAGE((INDEX('Duplicate mass closure'!I$3:I$62,ROW()*2-4,,1),INDEX('Duplicate mass closure'!I$3:I$62,ROW()*2-5,1))),'Duplicate mass closure'!I31)</f>
        <v>0</v>
      </c>
      <c r="K17" s="60" t="e">
        <f>IF($C17="",AVERAGE((INDEX('Duplicate mass closure'!J$3:J$62,ROW()*2-4,,1),INDEX('Duplicate mass closure'!J$3:J$62,ROW()*2-5,1))),'Duplicate mass closure'!J31)</f>
        <v>#DIV/0!</v>
      </c>
      <c r="L17" s="61" t="e">
        <f>IF($C17="",AVERAGE((INDEX('Duplicate mass closure'!K$3:K$62,ROW()*2-4,,1),INDEX('Duplicate mass closure'!K$3:K$62,ROW()*2-5,1))),'Duplicate mass closure'!K31)</f>
        <v>#DIV/0!</v>
      </c>
      <c r="M17" s="61" t="e">
        <f>IF($C17="",AVERAGE((INDEX('Duplicate mass closure'!L$3:L$62,ROW()*2-4,,1),INDEX('Duplicate mass closure'!L$3:L$62,ROW()*2-5,1))),'Duplicate mass closure'!L31)</f>
        <v>#DIV/0!</v>
      </c>
      <c r="N17" s="61" t="e">
        <f>IF($C17="",AVERAGE((INDEX('Duplicate mass closure'!M$3:M$62,ROW()*2-4,,1),INDEX('Duplicate mass closure'!M$3:M$62,ROW()*2-5,1))),'Duplicate mass closure'!M31)</f>
        <v>#DIV/0!</v>
      </c>
      <c r="O17" s="62" t="e">
        <f>IF($C17="",AVERAGE((INDEX('Duplicate mass closure'!N$3:N$62,ROW()*2-4,,1),INDEX('Duplicate mass closure'!N$3:N$62,ROW()*2-5,1))),'Duplicate mass closure'!N31)</f>
        <v>#DIV/0!</v>
      </c>
      <c r="P17" s="60">
        <f>IF($C17="",AVERAGE((INDEX('Duplicate mass closure'!O$3:O$62,ROW()*2-4,,1),INDEX('Duplicate mass closure'!O$3:O$62,ROW()*2-5,1))),'Duplicate mass closure'!O31)</f>
        <v>0</v>
      </c>
      <c r="Q17" s="61">
        <f>IF($C17="",AVERAGE((INDEX('Duplicate mass closure'!P$3:P$62,ROW()*2-4,,1),INDEX('Duplicate mass closure'!P$3:P$62,ROW()*2-5,1))),'Duplicate mass closure'!P31)</f>
        <v>0</v>
      </c>
      <c r="R17" s="62">
        <f>IF($C17="",AVERAGE((INDEX('Duplicate mass closure'!Q$3:Q$62,ROW()*2-4,,1),INDEX('Duplicate mass closure'!Q$3:Q$62,ROW()*2-5,1))),'Duplicate mass closure'!Q31)</f>
        <v>0</v>
      </c>
      <c r="S17" s="22"/>
      <c r="T17" s="22"/>
    </row>
    <row r="18" spans="1:20" ht="12">
      <c r="A18" s="1">
        <f>'TRB Record'!A32</f>
        <v>16</v>
      </c>
      <c r="B18" s="9">
        <f>'TRB Record'!C32</f>
        <v>0</v>
      </c>
      <c r="C18" s="43"/>
      <c r="D18" s="60">
        <f>IF($C18="",AVERAGE((INDEX('Duplicate mass closure'!C$3:C$62,ROW()*2-4,,1),INDEX('Duplicate mass closure'!C$3:C$62,ROW()*2-5,1))),'Duplicate mass closure'!C33)</f>
        <v>0</v>
      </c>
      <c r="E18" s="61">
        <f>IF($C18="",AVERAGE((INDEX('Duplicate mass closure'!D$3:D$62,ROW()*2-4,,1),INDEX('Duplicate mass closure'!D$3:D$62,ROW()*2-5,1))),'Duplicate mass closure'!D33)</f>
        <v>0</v>
      </c>
      <c r="F18" s="61">
        <f>IF($C18="",AVERAGE((INDEX('Duplicate mass closure'!E$3:E$62,ROW()*2-4,,1),INDEX('Duplicate mass closure'!E$3:E$62,ROW()*2-5,1))),'Duplicate mass closure'!E33)</f>
        <v>0</v>
      </c>
      <c r="G18" s="61">
        <f>IF($C18="",AVERAGE((INDEX('Duplicate mass closure'!F$3:F$62,ROW()*2-4,,1),INDEX('Duplicate mass closure'!F$3:F$62,ROW()*2-5,1))),'Duplicate mass closure'!F33)</f>
        <v>0</v>
      </c>
      <c r="H18" s="61">
        <f>IF($C18="",AVERAGE((INDEX('Duplicate mass closure'!G$3:G$62,ROW()*2-4,,1),INDEX('Duplicate mass closure'!G$3:G$62,ROW()*2-5,1))),'Duplicate mass closure'!G33)</f>
        <v>0</v>
      </c>
      <c r="I18" s="61">
        <f>IF($C18="",AVERAGE((INDEX('Duplicate mass closure'!H$3:H$62,ROW()*2-4,,1),INDEX('Duplicate mass closure'!H$3:H$62,ROW()*2-5,1))),'Duplicate mass closure'!H33)</f>
        <v>0</v>
      </c>
      <c r="J18" s="62">
        <f>IF($C18="",AVERAGE((INDEX('Duplicate mass closure'!I$3:I$62,ROW()*2-4,,1),INDEX('Duplicate mass closure'!I$3:I$62,ROW()*2-5,1))),'Duplicate mass closure'!I33)</f>
        <v>0</v>
      </c>
      <c r="K18" s="60" t="e">
        <f>IF($C18="",AVERAGE((INDEX('Duplicate mass closure'!J$3:J$62,ROW()*2-4,,1),INDEX('Duplicate mass closure'!J$3:J$62,ROW()*2-5,1))),'Duplicate mass closure'!J33)</f>
        <v>#DIV/0!</v>
      </c>
      <c r="L18" s="61" t="e">
        <f>IF($C18="",AVERAGE((INDEX('Duplicate mass closure'!K$3:K$62,ROW()*2-4,,1),INDEX('Duplicate mass closure'!K$3:K$62,ROW()*2-5,1))),'Duplicate mass closure'!K33)</f>
        <v>#DIV/0!</v>
      </c>
      <c r="M18" s="61" t="e">
        <f>IF($C18="",AVERAGE((INDEX('Duplicate mass closure'!L$3:L$62,ROW()*2-4,,1),INDEX('Duplicate mass closure'!L$3:L$62,ROW()*2-5,1))),'Duplicate mass closure'!L33)</f>
        <v>#DIV/0!</v>
      </c>
      <c r="N18" s="61" t="e">
        <f>IF($C18="",AVERAGE((INDEX('Duplicate mass closure'!M$3:M$62,ROW()*2-4,,1),INDEX('Duplicate mass closure'!M$3:M$62,ROW()*2-5,1))),'Duplicate mass closure'!M33)</f>
        <v>#DIV/0!</v>
      </c>
      <c r="O18" s="62" t="e">
        <f>IF($C18="",AVERAGE((INDEX('Duplicate mass closure'!N$3:N$62,ROW()*2-4,,1),INDEX('Duplicate mass closure'!N$3:N$62,ROW()*2-5,1))),'Duplicate mass closure'!N33)</f>
        <v>#DIV/0!</v>
      </c>
      <c r="P18" s="60">
        <f>IF($C18="",AVERAGE((INDEX('Duplicate mass closure'!O$3:O$62,ROW()*2-4,,1),INDEX('Duplicate mass closure'!O$3:O$62,ROW()*2-5,1))),'Duplicate mass closure'!O33)</f>
        <v>0</v>
      </c>
      <c r="Q18" s="61">
        <f>IF($C18="",AVERAGE((INDEX('Duplicate mass closure'!P$3:P$62,ROW()*2-4,,1),INDEX('Duplicate mass closure'!P$3:P$62,ROW()*2-5,1))),'Duplicate mass closure'!P33)</f>
        <v>0</v>
      </c>
      <c r="R18" s="62">
        <f>IF($C18="",AVERAGE((INDEX('Duplicate mass closure'!Q$3:Q$62,ROW()*2-4,,1),INDEX('Duplicate mass closure'!Q$3:Q$62,ROW()*2-5,1))),'Duplicate mass closure'!Q33)</f>
        <v>0</v>
      </c>
      <c r="S18" s="22"/>
      <c r="T18" s="22"/>
    </row>
    <row r="19" spans="1:20" ht="12">
      <c r="A19" s="1">
        <f>'TRB Record'!A34</f>
        <v>17</v>
      </c>
      <c r="B19" s="9">
        <f>'TRB Record'!C34</f>
        <v>0</v>
      </c>
      <c r="C19" s="43"/>
      <c r="D19" s="60">
        <f>IF($C19="",AVERAGE((INDEX('Duplicate mass closure'!C$3:C$62,ROW()*2-4,,1),INDEX('Duplicate mass closure'!C$3:C$62,ROW()*2-5,1))),'Duplicate mass closure'!C35)</f>
        <v>0</v>
      </c>
      <c r="E19" s="61">
        <f>IF($C19="",AVERAGE((INDEX('Duplicate mass closure'!D$3:D$62,ROW()*2-4,,1),INDEX('Duplicate mass closure'!D$3:D$62,ROW()*2-5,1))),'Duplicate mass closure'!D35)</f>
        <v>0</v>
      </c>
      <c r="F19" s="61">
        <f>IF($C19="",AVERAGE((INDEX('Duplicate mass closure'!E$3:E$62,ROW()*2-4,,1),INDEX('Duplicate mass closure'!E$3:E$62,ROW()*2-5,1))),'Duplicate mass closure'!E35)</f>
        <v>0</v>
      </c>
      <c r="G19" s="61">
        <f>IF($C19="",AVERAGE((INDEX('Duplicate mass closure'!F$3:F$62,ROW()*2-4,,1),INDEX('Duplicate mass closure'!F$3:F$62,ROW()*2-5,1))),'Duplicate mass closure'!F35)</f>
        <v>0</v>
      </c>
      <c r="H19" s="61">
        <f>IF($C19="",AVERAGE((INDEX('Duplicate mass closure'!G$3:G$62,ROW()*2-4,,1),INDEX('Duplicate mass closure'!G$3:G$62,ROW()*2-5,1))),'Duplicate mass closure'!G35)</f>
        <v>0</v>
      </c>
      <c r="I19" s="61">
        <f>IF($C19="",AVERAGE((INDEX('Duplicate mass closure'!H$3:H$62,ROW()*2-4,,1),INDEX('Duplicate mass closure'!H$3:H$62,ROW()*2-5,1))),'Duplicate mass closure'!H35)</f>
        <v>0</v>
      </c>
      <c r="J19" s="62">
        <f>IF($C19="",AVERAGE((INDEX('Duplicate mass closure'!I$3:I$62,ROW()*2-4,,1),INDEX('Duplicate mass closure'!I$3:I$62,ROW()*2-5,1))),'Duplicate mass closure'!I35)</f>
        <v>0</v>
      </c>
      <c r="K19" s="60" t="e">
        <f>IF($C19="",AVERAGE((INDEX('Duplicate mass closure'!J$3:J$62,ROW()*2-4,,1),INDEX('Duplicate mass closure'!J$3:J$62,ROW()*2-5,1))),'Duplicate mass closure'!J35)</f>
        <v>#DIV/0!</v>
      </c>
      <c r="L19" s="61" t="e">
        <f>IF($C19="",AVERAGE((INDEX('Duplicate mass closure'!K$3:K$62,ROW()*2-4,,1),INDEX('Duplicate mass closure'!K$3:K$62,ROW()*2-5,1))),'Duplicate mass closure'!K35)</f>
        <v>#DIV/0!</v>
      </c>
      <c r="M19" s="61" t="e">
        <f>IF($C19="",AVERAGE((INDEX('Duplicate mass closure'!L$3:L$62,ROW()*2-4,,1),INDEX('Duplicate mass closure'!L$3:L$62,ROW()*2-5,1))),'Duplicate mass closure'!L35)</f>
        <v>#DIV/0!</v>
      </c>
      <c r="N19" s="61" t="e">
        <f>IF($C19="",AVERAGE((INDEX('Duplicate mass closure'!M$3:M$62,ROW()*2-4,,1),INDEX('Duplicate mass closure'!M$3:M$62,ROW()*2-5,1))),'Duplicate mass closure'!M35)</f>
        <v>#DIV/0!</v>
      </c>
      <c r="O19" s="62" t="e">
        <f>IF($C19="",AVERAGE((INDEX('Duplicate mass closure'!N$3:N$62,ROW()*2-4,,1),INDEX('Duplicate mass closure'!N$3:N$62,ROW()*2-5,1))),'Duplicate mass closure'!N35)</f>
        <v>#DIV/0!</v>
      </c>
      <c r="P19" s="60">
        <f>IF($C19="",AVERAGE((INDEX('Duplicate mass closure'!O$3:O$62,ROW()*2-4,,1),INDEX('Duplicate mass closure'!O$3:O$62,ROW()*2-5,1))),'Duplicate mass closure'!O35)</f>
        <v>0</v>
      </c>
      <c r="Q19" s="61">
        <f>IF($C19="",AVERAGE((INDEX('Duplicate mass closure'!P$3:P$62,ROW()*2-4,,1),INDEX('Duplicate mass closure'!P$3:P$62,ROW()*2-5,1))),'Duplicate mass closure'!P35)</f>
        <v>0</v>
      </c>
      <c r="R19" s="62">
        <f>IF($C19="",AVERAGE((INDEX('Duplicate mass closure'!Q$3:Q$62,ROW()*2-4,,1),INDEX('Duplicate mass closure'!Q$3:Q$62,ROW()*2-5,1))),'Duplicate mass closure'!Q35)</f>
        <v>0</v>
      </c>
      <c r="S19" s="22"/>
      <c r="T19" s="22"/>
    </row>
    <row r="20" spans="1:20" ht="12">
      <c r="A20" s="1">
        <f>'TRB Record'!A36</f>
        <v>18</v>
      </c>
      <c r="B20" s="9">
        <f>'TRB Record'!C36</f>
        <v>0</v>
      </c>
      <c r="C20" s="43"/>
      <c r="D20" s="60">
        <f>IF($C20="",AVERAGE((INDEX('Duplicate mass closure'!C$3:C$62,ROW()*2-4,,1),INDEX('Duplicate mass closure'!C$3:C$62,ROW()*2-5,1))),'Duplicate mass closure'!C37)</f>
        <v>0</v>
      </c>
      <c r="E20" s="61">
        <f>IF($C20="",AVERAGE((INDEX('Duplicate mass closure'!D$3:D$62,ROW()*2-4,,1),INDEX('Duplicate mass closure'!D$3:D$62,ROW()*2-5,1))),'Duplicate mass closure'!D37)</f>
        <v>0</v>
      </c>
      <c r="F20" s="61">
        <f>IF($C20="",AVERAGE((INDEX('Duplicate mass closure'!E$3:E$62,ROW()*2-4,,1),INDEX('Duplicate mass closure'!E$3:E$62,ROW()*2-5,1))),'Duplicate mass closure'!E37)</f>
        <v>0</v>
      </c>
      <c r="G20" s="61">
        <f>IF($C20="",AVERAGE((INDEX('Duplicate mass closure'!F$3:F$62,ROW()*2-4,,1),INDEX('Duplicate mass closure'!F$3:F$62,ROW()*2-5,1))),'Duplicate mass closure'!F37)</f>
        <v>0</v>
      </c>
      <c r="H20" s="61">
        <f>IF($C20="",AVERAGE((INDEX('Duplicate mass closure'!G$3:G$62,ROW()*2-4,,1),INDEX('Duplicate mass closure'!G$3:G$62,ROW()*2-5,1))),'Duplicate mass closure'!G37)</f>
        <v>0</v>
      </c>
      <c r="I20" s="61">
        <f>IF($C20="",AVERAGE((INDEX('Duplicate mass closure'!H$3:H$62,ROW()*2-4,,1),INDEX('Duplicate mass closure'!H$3:H$62,ROW()*2-5,1))),'Duplicate mass closure'!H37)</f>
        <v>0</v>
      </c>
      <c r="J20" s="62">
        <f>IF($C20="",AVERAGE((INDEX('Duplicate mass closure'!I$3:I$62,ROW()*2-4,,1),INDEX('Duplicate mass closure'!I$3:I$62,ROW()*2-5,1))),'Duplicate mass closure'!I37)</f>
        <v>0</v>
      </c>
      <c r="K20" s="60" t="e">
        <f>IF($C20="",AVERAGE((INDEX('Duplicate mass closure'!J$3:J$62,ROW()*2-4,,1),INDEX('Duplicate mass closure'!J$3:J$62,ROW()*2-5,1))),'Duplicate mass closure'!J37)</f>
        <v>#DIV/0!</v>
      </c>
      <c r="L20" s="61" t="e">
        <f>IF($C20="",AVERAGE((INDEX('Duplicate mass closure'!K$3:K$62,ROW()*2-4,,1),INDEX('Duplicate mass closure'!K$3:K$62,ROW()*2-5,1))),'Duplicate mass closure'!K37)</f>
        <v>#DIV/0!</v>
      </c>
      <c r="M20" s="61" t="e">
        <f>IF($C20="",AVERAGE((INDEX('Duplicate mass closure'!L$3:L$62,ROW()*2-4,,1),INDEX('Duplicate mass closure'!L$3:L$62,ROW()*2-5,1))),'Duplicate mass closure'!L37)</f>
        <v>#DIV/0!</v>
      </c>
      <c r="N20" s="61" t="e">
        <f>IF($C20="",AVERAGE((INDEX('Duplicate mass closure'!M$3:M$62,ROW()*2-4,,1),INDEX('Duplicate mass closure'!M$3:M$62,ROW()*2-5,1))),'Duplicate mass closure'!M37)</f>
        <v>#DIV/0!</v>
      </c>
      <c r="O20" s="62" t="e">
        <f>IF($C20="",AVERAGE((INDEX('Duplicate mass closure'!N$3:N$62,ROW()*2-4,,1),INDEX('Duplicate mass closure'!N$3:N$62,ROW()*2-5,1))),'Duplicate mass closure'!N37)</f>
        <v>#DIV/0!</v>
      </c>
      <c r="P20" s="60">
        <f>IF($C20="",AVERAGE((INDEX('Duplicate mass closure'!O$3:O$62,ROW()*2-4,,1),INDEX('Duplicate mass closure'!O$3:O$62,ROW()*2-5,1))),'Duplicate mass closure'!O37)</f>
        <v>0</v>
      </c>
      <c r="Q20" s="61">
        <f>IF($C20="",AVERAGE((INDEX('Duplicate mass closure'!P$3:P$62,ROW()*2-4,,1),INDEX('Duplicate mass closure'!P$3:P$62,ROW()*2-5,1))),'Duplicate mass closure'!P37)</f>
        <v>0</v>
      </c>
      <c r="R20" s="62">
        <f>IF($C20="",AVERAGE((INDEX('Duplicate mass closure'!Q$3:Q$62,ROW()*2-4,,1),INDEX('Duplicate mass closure'!Q$3:Q$62,ROW()*2-5,1))),'Duplicate mass closure'!Q37)</f>
        <v>0</v>
      </c>
      <c r="S20" s="22"/>
      <c r="T20" s="22"/>
    </row>
    <row r="21" spans="1:20" ht="12">
      <c r="A21" s="1">
        <f>'TRB Record'!A38</f>
        <v>19</v>
      </c>
      <c r="B21" s="9">
        <f>'TRB Record'!C38</f>
        <v>0</v>
      </c>
      <c r="C21" s="43"/>
      <c r="D21" s="60">
        <f>IF($C21="",AVERAGE((INDEX('Duplicate mass closure'!C$3:C$62,ROW()*2-4,,1),INDEX('Duplicate mass closure'!C$3:C$62,ROW()*2-5,1))),'Duplicate mass closure'!C39)</f>
        <v>0</v>
      </c>
      <c r="E21" s="61">
        <f>IF($C21="",AVERAGE((INDEX('Duplicate mass closure'!D$3:D$62,ROW()*2-4,,1),INDEX('Duplicate mass closure'!D$3:D$62,ROW()*2-5,1))),'Duplicate mass closure'!D39)</f>
        <v>0</v>
      </c>
      <c r="F21" s="61">
        <f>IF($C21="",AVERAGE((INDEX('Duplicate mass closure'!E$3:E$62,ROW()*2-4,,1),INDEX('Duplicate mass closure'!E$3:E$62,ROW()*2-5,1))),'Duplicate mass closure'!E39)</f>
        <v>0</v>
      </c>
      <c r="G21" s="61">
        <f>IF($C21="",AVERAGE((INDEX('Duplicate mass closure'!F$3:F$62,ROW()*2-4,,1),INDEX('Duplicate mass closure'!F$3:F$62,ROW()*2-5,1))),'Duplicate mass closure'!F39)</f>
        <v>0</v>
      </c>
      <c r="H21" s="61">
        <f>IF($C21="",AVERAGE((INDEX('Duplicate mass closure'!G$3:G$62,ROW()*2-4,,1),INDEX('Duplicate mass closure'!G$3:G$62,ROW()*2-5,1))),'Duplicate mass closure'!G39)</f>
        <v>0</v>
      </c>
      <c r="I21" s="61">
        <f>IF($C21="",AVERAGE((INDEX('Duplicate mass closure'!H$3:H$62,ROW()*2-4,,1),INDEX('Duplicate mass closure'!H$3:H$62,ROW()*2-5,1))),'Duplicate mass closure'!H39)</f>
        <v>0</v>
      </c>
      <c r="J21" s="62">
        <f>IF($C21="",AVERAGE((INDEX('Duplicate mass closure'!I$3:I$62,ROW()*2-4,,1),INDEX('Duplicate mass closure'!I$3:I$62,ROW()*2-5,1))),'Duplicate mass closure'!I39)</f>
        <v>0</v>
      </c>
      <c r="K21" s="60" t="e">
        <f>IF($C21="",AVERAGE((INDEX('Duplicate mass closure'!J$3:J$62,ROW()*2-4,,1),INDEX('Duplicate mass closure'!J$3:J$62,ROW()*2-5,1))),'Duplicate mass closure'!J39)</f>
        <v>#DIV/0!</v>
      </c>
      <c r="L21" s="61" t="e">
        <f>IF($C21="",AVERAGE((INDEX('Duplicate mass closure'!K$3:K$62,ROW()*2-4,,1),INDEX('Duplicate mass closure'!K$3:K$62,ROW()*2-5,1))),'Duplicate mass closure'!K39)</f>
        <v>#DIV/0!</v>
      </c>
      <c r="M21" s="61" t="e">
        <f>IF($C21="",AVERAGE((INDEX('Duplicate mass closure'!L$3:L$62,ROW()*2-4,,1),INDEX('Duplicate mass closure'!L$3:L$62,ROW()*2-5,1))),'Duplicate mass closure'!L39)</f>
        <v>#DIV/0!</v>
      </c>
      <c r="N21" s="61" t="e">
        <f>IF($C21="",AVERAGE((INDEX('Duplicate mass closure'!M$3:M$62,ROW()*2-4,,1),INDEX('Duplicate mass closure'!M$3:M$62,ROW()*2-5,1))),'Duplicate mass closure'!M39)</f>
        <v>#DIV/0!</v>
      </c>
      <c r="O21" s="62" t="e">
        <f>IF($C21="",AVERAGE((INDEX('Duplicate mass closure'!N$3:N$62,ROW()*2-4,,1),INDEX('Duplicate mass closure'!N$3:N$62,ROW()*2-5,1))),'Duplicate mass closure'!N39)</f>
        <v>#DIV/0!</v>
      </c>
      <c r="P21" s="60">
        <f>IF($C21="",AVERAGE((INDEX('Duplicate mass closure'!O$3:O$62,ROW()*2-4,,1),INDEX('Duplicate mass closure'!O$3:O$62,ROW()*2-5,1))),'Duplicate mass closure'!O39)</f>
        <v>0</v>
      </c>
      <c r="Q21" s="61">
        <f>IF($C21="",AVERAGE((INDEX('Duplicate mass closure'!P$3:P$62,ROW()*2-4,,1),INDEX('Duplicate mass closure'!P$3:P$62,ROW()*2-5,1))),'Duplicate mass closure'!P39)</f>
        <v>0</v>
      </c>
      <c r="R21" s="62">
        <f>IF($C21="",AVERAGE((INDEX('Duplicate mass closure'!Q$3:Q$62,ROW()*2-4,,1),INDEX('Duplicate mass closure'!Q$3:Q$62,ROW()*2-5,1))),'Duplicate mass closure'!Q39)</f>
        <v>0</v>
      </c>
      <c r="S21" s="22"/>
      <c r="T21" s="22"/>
    </row>
    <row r="22" spans="1:20" ht="12">
      <c r="A22" s="1">
        <f>'TRB Record'!A40</f>
        <v>20</v>
      </c>
      <c r="B22" s="9">
        <f>'TRB Record'!C40</f>
        <v>0</v>
      </c>
      <c r="C22" s="43"/>
      <c r="D22" s="60">
        <f>IF($C22="",AVERAGE((INDEX('Duplicate mass closure'!C$3:C$62,ROW()*2-4,,1),INDEX('Duplicate mass closure'!C$3:C$62,ROW()*2-5,1))),'Duplicate mass closure'!C41)</f>
        <v>0</v>
      </c>
      <c r="E22" s="61">
        <f>IF($C22="",AVERAGE((INDEX('Duplicate mass closure'!D$3:D$62,ROW()*2-4,,1),INDEX('Duplicate mass closure'!D$3:D$62,ROW()*2-5,1))),'Duplicate mass closure'!D41)</f>
        <v>0</v>
      </c>
      <c r="F22" s="61">
        <f>IF($C22="",AVERAGE((INDEX('Duplicate mass closure'!E$3:E$62,ROW()*2-4,,1),INDEX('Duplicate mass closure'!E$3:E$62,ROW()*2-5,1))),'Duplicate mass closure'!E41)</f>
        <v>0</v>
      </c>
      <c r="G22" s="61">
        <f>IF($C22="",AVERAGE((INDEX('Duplicate mass closure'!F$3:F$62,ROW()*2-4,,1),INDEX('Duplicate mass closure'!F$3:F$62,ROW()*2-5,1))),'Duplicate mass closure'!F41)</f>
        <v>0</v>
      </c>
      <c r="H22" s="61">
        <f>IF($C22="",AVERAGE((INDEX('Duplicate mass closure'!G$3:G$62,ROW()*2-4,,1),INDEX('Duplicate mass closure'!G$3:G$62,ROW()*2-5,1))),'Duplicate mass closure'!G41)</f>
        <v>0</v>
      </c>
      <c r="I22" s="61">
        <f>IF($C22="",AVERAGE((INDEX('Duplicate mass closure'!H$3:H$62,ROW()*2-4,,1),INDEX('Duplicate mass closure'!H$3:H$62,ROW()*2-5,1))),'Duplicate mass closure'!H41)</f>
        <v>0</v>
      </c>
      <c r="J22" s="62">
        <f>IF($C22="",AVERAGE((INDEX('Duplicate mass closure'!I$3:I$62,ROW()*2-4,,1),INDEX('Duplicate mass closure'!I$3:I$62,ROW()*2-5,1))),'Duplicate mass closure'!I41)</f>
        <v>0</v>
      </c>
      <c r="K22" s="60" t="e">
        <f>IF($C22="",AVERAGE((INDEX('Duplicate mass closure'!J$3:J$62,ROW()*2-4,,1),INDEX('Duplicate mass closure'!J$3:J$62,ROW()*2-5,1))),'Duplicate mass closure'!J41)</f>
        <v>#DIV/0!</v>
      </c>
      <c r="L22" s="61" t="e">
        <f>IF($C22="",AVERAGE((INDEX('Duplicate mass closure'!K$3:K$62,ROW()*2-4,,1),INDEX('Duplicate mass closure'!K$3:K$62,ROW()*2-5,1))),'Duplicate mass closure'!K41)</f>
        <v>#DIV/0!</v>
      </c>
      <c r="M22" s="61" t="e">
        <f>IF($C22="",AVERAGE((INDEX('Duplicate mass closure'!L$3:L$62,ROW()*2-4,,1),INDEX('Duplicate mass closure'!L$3:L$62,ROW()*2-5,1))),'Duplicate mass closure'!L41)</f>
        <v>#DIV/0!</v>
      </c>
      <c r="N22" s="61" t="e">
        <f>IF($C22="",AVERAGE((INDEX('Duplicate mass closure'!M$3:M$62,ROW()*2-4,,1),INDEX('Duplicate mass closure'!M$3:M$62,ROW()*2-5,1))),'Duplicate mass closure'!M41)</f>
        <v>#DIV/0!</v>
      </c>
      <c r="O22" s="62" t="e">
        <f>IF($C22="",AVERAGE((INDEX('Duplicate mass closure'!N$3:N$62,ROW()*2-4,,1),INDEX('Duplicate mass closure'!N$3:N$62,ROW()*2-5,1))),'Duplicate mass closure'!N41)</f>
        <v>#DIV/0!</v>
      </c>
      <c r="P22" s="60">
        <f>IF($C22="",AVERAGE((INDEX('Duplicate mass closure'!O$3:O$62,ROW()*2-4,,1),INDEX('Duplicate mass closure'!O$3:O$62,ROW()*2-5,1))),'Duplicate mass closure'!O41)</f>
        <v>0</v>
      </c>
      <c r="Q22" s="61">
        <f>IF($C22="",AVERAGE((INDEX('Duplicate mass closure'!P$3:P$62,ROW()*2-4,,1),INDEX('Duplicate mass closure'!P$3:P$62,ROW()*2-5,1))),'Duplicate mass closure'!P41)</f>
        <v>0</v>
      </c>
      <c r="R22" s="62">
        <f>IF($C22="",AVERAGE((INDEX('Duplicate mass closure'!Q$3:Q$62,ROW()*2-4,,1),INDEX('Duplicate mass closure'!Q$3:Q$62,ROW()*2-5,1))),'Duplicate mass closure'!Q41)</f>
        <v>0</v>
      </c>
      <c r="S22" s="22"/>
      <c r="T22" s="22"/>
    </row>
    <row r="23" spans="1:20" ht="12">
      <c r="A23" s="1">
        <f>'TRB Record'!A42</f>
        <v>21</v>
      </c>
      <c r="B23" s="9">
        <f>'TRB Record'!C42</f>
        <v>0</v>
      </c>
      <c r="C23" s="43"/>
      <c r="D23" s="60">
        <f>IF($C23="",AVERAGE((INDEX('Duplicate mass closure'!C$3:C$62,ROW()*2-4,,1),INDEX('Duplicate mass closure'!C$3:C$62,ROW()*2-5,1))),'Duplicate mass closure'!C43)</f>
        <v>0</v>
      </c>
      <c r="E23" s="61">
        <f>IF($C23="",AVERAGE((INDEX('Duplicate mass closure'!D$3:D$62,ROW()*2-4,,1),INDEX('Duplicate mass closure'!D$3:D$62,ROW()*2-5,1))),'Duplicate mass closure'!D43)</f>
        <v>0</v>
      </c>
      <c r="F23" s="61">
        <f>IF($C23="",AVERAGE((INDEX('Duplicate mass closure'!E$3:E$62,ROW()*2-4,,1),INDEX('Duplicate mass closure'!E$3:E$62,ROW()*2-5,1))),'Duplicate mass closure'!E43)</f>
        <v>0</v>
      </c>
      <c r="G23" s="61">
        <f>IF($C23="",AVERAGE((INDEX('Duplicate mass closure'!F$3:F$62,ROW()*2-4,,1),INDEX('Duplicate mass closure'!F$3:F$62,ROW()*2-5,1))),'Duplicate mass closure'!F43)</f>
        <v>0</v>
      </c>
      <c r="H23" s="61">
        <f>IF($C23="",AVERAGE((INDEX('Duplicate mass closure'!G$3:G$62,ROW()*2-4,,1),INDEX('Duplicate mass closure'!G$3:G$62,ROW()*2-5,1))),'Duplicate mass closure'!G43)</f>
        <v>0</v>
      </c>
      <c r="I23" s="61">
        <f>IF($C23="",AVERAGE((INDEX('Duplicate mass closure'!H$3:H$62,ROW()*2-4,,1),INDEX('Duplicate mass closure'!H$3:H$62,ROW()*2-5,1))),'Duplicate mass closure'!H43)</f>
        <v>0</v>
      </c>
      <c r="J23" s="62">
        <f>IF($C23="",AVERAGE((INDEX('Duplicate mass closure'!I$3:I$62,ROW()*2-4,,1),INDEX('Duplicate mass closure'!I$3:I$62,ROW()*2-5,1))),'Duplicate mass closure'!I43)</f>
        <v>0</v>
      </c>
      <c r="K23" s="60" t="e">
        <f>IF($C23="",AVERAGE((INDEX('Duplicate mass closure'!J$3:J$62,ROW()*2-4,,1),INDEX('Duplicate mass closure'!J$3:J$62,ROW()*2-5,1))),'Duplicate mass closure'!J43)</f>
        <v>#DIV/0!</v>
      </c>
      <c r="L23" s="61" t="e">
        <f>IF($C23="",AVERAGE((INDEX('Duplicate mass closure'!K$3:K$62,ROW()*2-4,,1),INDEX('Duplicate mass closure'!K$3:K$62,ROW()*2-5,1))),'Duplicate mass closure'!K43)</f>
        <v>#DIV/0!</v>
      </c>
      <c r="M23" s="61" t="e">
        <f>IF($C23="",AVERAGE((INDEX('Duplicate mass closure'!L$3:L$62,ROW()*2-4,,1),INDEX('Duplicate mass closure'!L$3:L$62,ROW()*2-5,1))),'Duplicate mass closure'!L43)</f>
        <v>#DIV/0!</v>
      </c>
      <c r="N23" s="61" t="e">
        <f>IF($C23="",AVERAGE((INDEX('Duplicate mass closure'!M$3:M$62,ROW()*2-4,,1),INDEX('Duplicate mass closure'!M$3:M$62,ROW()*2-5,1))),'Duplicate mass closure'!M43)</f>
        <v>#DIV/0!</v>
      </c>
      <c r="O23" s="62" t="e">
        <f>IF($C23="",AVERAGE((INDEX('Duplicate mass closure'!N$3:N$62,ROW()*2-4,,1),INDEX('Duplicate mass closure'!N$3:N$62,ROW()*2-5,1))),'Duplicate mass closure'!N43)</f>
        <v>#DIV/0!</v>
      </c>
      <c r="P23" s="60">
        <f>IF($C23="",AVERAGE((INDEX('Duplicate mass closure'!O$3:O$62,ROW()*2-4,,1),INDEX('Duplicate mass closure'!O$3:O$62,ROW()*2-5,1))),'Duplicate mass closure'!O43)</f>
        <v>0</v>
      </c>
      <c r="Q23" s="61">
        <f>IF($C23="",AVERAGE((INDEX('Duplicate mass closure'!P$3:P$62,ROW()*2-4,,1),INDEX('Duplicate mass closure'!P$3:P$62,ROW()*2-5,1))),'Duplicate mass closure'!P43)</f>
        <v>0</v>
      </c>
      <c r="R23" s="62">
        <f>IF($C23="",AVERAGE((INDEX('Duplicate mass closure'!Q$3:Q$62,ROW()*2-4,,1),INDEX('Duplicate mass closure'!Q$3:Q$62,ROW()*2-5,1))),'Duplicate mass closure'!Q43)</f>
        <v>0</v>
      </c>
      <c r="S23" s="22"/>
      <c r="T23" s="22"/>
    </row>
    <row r="24" spans="1:20" ht="12">
      <c r="A24" s="1">
        <f>'TRB Record'!A44</f>
        <v>22</v>
      </c>
      <c r="B24" s="9">
        <f>'TRB Record'!C44</f>
        <v>0</v>
      </c>
      <c r="C24" s="43"/>
      <c r="D24" s="60">
        <f>IF($C24="",AVERAGE((INDEX('Duplicate mass closure'!C$3:C$62,ROW()*2-4,,1),INDEX('Duplicate mass closure'!C$3:C$62,ROW()*2-5,1))),'Duplicate mass closure'!C45)</f>
        <v>0</v>
      </c>
      <c r="E24" s="61">
        <f>IF($C24="",AVERAGE((INDEX('Duplicate mass closure'!D$3:D$62,ROW()*2-4,,1),INDEX('Duplicate mass closure'!D$3:D$62,ROW()*2-5,1))),'Duplicate mass closure'!D45)</f>
        <v>0</v>
      </c>
      <c r="F24" s="61">
        <f>IF($C24="",AVERAGE((INDEX('Duplicate mass closure'!E$3:E$62,ROW()*2-4,,1),INDEX('Duplicate mass closure'!E$3:E$62,ROW()*2-5,1))),'Duplicate mass closure'!E45)</f>
        <v>0</v>
      </c>
      <c r="G24" s="61">
        <f>IF($C24="",AVERAGE((INDEX('Duplicate mass closure'!F$3:F$62,ROW()*2-4,,1),INDEX('Duplicate mass closure'!F$3:F$62,ROW()*2-5,1))),'Duplicate mass closure'!F45)</f>
        <v>0</v>
      </c>
      <c r="H24" s="61">
        <f>IF($C24="",AVERAGE((INDEX('Duplicate mass closure'!G$3:G$62,ROW()*2-4,,1),INDEX('Duplicate mass closure'!G$3:G$62,ROW()*2-5,1))),'Duplicate mass closure'!G45)</f>
        <v>0</v>
      </c>
      <c r="I24" s="61">
        <f>IF($C24="",AVERAGE((INDEX('Duplicate mass closure'!H$3:H$62,ROW()*2-4,,1),INDEX('Duplicate mass closure'!H$3:H$62,ROW()*2-5,1))),'Duplicate mass closure'!H45)</f>
        <v>0</v>
      </c>
      <c r="J24" s="62">
        <f>IF($C24="",AVERAGE((INDEX('Duplicate mass closure'!I$3:I$62,ROW()*2-4,,1),INDEX('Duplicate mass closure'!I$3:I$62,ROW()*2-5,1))),'Duplicate mass closure'!I45)</f>
        <v>0</v>
      </c>
      <c r="K24" s="60" t="e">
        <f>IF($C24="",AVERAGE((INDEX('Duplicate mass closure'!J$3:J$62,ROW()*2-4,,1),INDEX('Duplicate mass closure'!J$3:J$62,ROW()*2-5,1))),'Duplicate mass closure'!J45)</f>
        <v>#DIV/0!</v>
      </c>
      <c r="L24" s="61" t="e">
        <f>IF($C24="",AVERAGE((INDEX('Duplicate mass closure'!K$3:K$62,ROW()*2-4,,1),INDEX('Duplicate mass closure'!K$3:K$62,ROW()*2-5,1))),'Duplicate mass closure'!K45)</f>
        <v>#DIV/0!</v>
      </c>
      <c r="M24" s="61" t="e">
        <f>IF($C24="",AVERAGE((INDEX('Duplicate mass closure'!L$3:L$62,ROW()*2-4,,1),INDEX('Duplicate mass closure'!L$3:L$62,ROW()*2-5,1))),'Duplicate mass closure'!L45)</f>
        <v>#DIV/0!</v>
      </c>
      <c r="N24" s="61" t="e">
        <f>IF($C24="",AVERAGE((INDEX('Duplicate mass closure'!M$3:M$62,ROW()*2-4,,1),INDEX('Duplicate mass closure'!M$3:M$62,ROW()*2-5,1))),'Duplicate mass closure'!M45)</f>
        <v>#DIV/0!</v>
      </c>
      <c r="O24" s="62" t="e">
        <f>IF($C24="",AVERAGE((INDEX('Duplicate mass closure'!N$3:N$62,ROW()*2-4,,1),INDEX('Duplicate mass closure'!N$3:N$62,ROW()*2-5,1))),'Duplicate mass closure'!N45)</f>
        <v>#DIV/0!</v>
      </c>
      <c r="P24" s="60">
        <f>IF($C24="",AVERAGE((INDEX('Duplicate mass closure'!O$3:O$62,ROW()*2-4,,1),INDEX('Duplicate mass closure'!O$3:O$62,ROW()*2-5,1))),'Duplicate mass closure'!O45)</f>
        <v>0</v>
      </c>
      <c r="Q24" s="61">
        <f>IF($C24="",AVERAGE((INDEX('Duplicate mass closure'!P$3:P$62,ROW()*2-4,,1),INDEX('Duplicate mass closure'!P$3:P$62,ROW()*2-5,1))),'Duplicate mass closure'!P45)</f>
        <v>0</v>
      </c>
      <c r="R24" s="62">
        <f>IF($C24="",AVERAGE((INDEX('Duplicate mass closure'!Q$3:Q$62,ROW()*2-4,,1),INDEX('Duplicate mass closure'!Q$3:Q$62,ROW()*2-5,1))),'Duplicate mass closure'!Q45)</f>
        <v>0</v>
      </c>
      <c r="S24" s="22"/>
      <c r="T24" s="22"/>
    </row>
    <row r="25" spans="1:20" ht="12">
      <c r="A25" s="1">
        <f>'TRB Record'!A46</f>
        <v>23</v>
      </c>
      <c r="B25" s="9">
        <f>'TRB Record'!C46</f>
        <v>0</v>
      </c>
      <c r="C25" s="43"/>
      <c r="D25" s="60">
        <f>IF($C25="",AVERAGE((INDEX('Duplicate mass closure'!C$3:C$62,ROW()*2-4,,1),INDEX('Duplicate mass closure'!C$3:C$62,ROW()*2-5,1))),'Duplicate mass closure'!C47)</f>
        <v>0</v>
      </c>
      <c r="E25" s="61">
        <f>IF($C25="",AVERAGE((INDEX('Duplicate mass closure'!D$3:D$62,ROW()*2-4,,1),INDEX('Duplicate mass closure'!D$3:D$62,ROW()*2-5,1))),'Duplicate mass closure'!D47)</f>
        <v>0</v>
      </c>
      <c r="F25" s="61">
        <f>IF($C25="",AVERAGE((INDEX('Duplicate mass closure'!E$3:E$62,ROW()*2-4,,1),INDEX('Duplicate mass closure'!E$3:E$62,ROW()*2-5,1))),'Duplicate mass closure'!E47)</f>
        <v>0</v>
      </c>
      <c r="G25" s="61">
        <f>IF($C25="",AVERAGE((INDEX('Duplicate mass closure'!F$3:F$62,ROW()*2-4,,1),INDEX('Duplicate mass closure'!F$3:F$62,ROW()*2-5,1))),'Duplicate mass closure'!F47)</f>
        <v>0</v>
      </c>
      <c r="H25" s="61">
        <f>IF($C25="",AVERAGE((INDEX('Duplicate mass closure'!G$3:G$62,ROW()*2-4,,1),INDEX('Duplicate mass closure'!G$3:G$62,ROW()*2-5,1))),'Duplicate mass closure'!G47)</f>
        <v>0</v>
      </c>
      <c r="I25" s="61">
        <f>IF($C25="",AVERAGE((INDEX('Duplicate mass closure'!H$3:H$62,ROW()*2-4,,1),INDEX('Duplicate mass closure'!H$3:H$62,ROW()*2-5,1))),'Duplicate mass closure'!H47)</f>
        <v>0</v>
      </c>
      <c r="J25" s="62">
        <f>IF($C25="",AVERAGE((INDEX('Duplicate mass closure'!I$3:I$62,ROW()*2-4,,1),INDEX('Duplicate mass closure'!I$3:I$62,ROW()*2-5,1))),'Duplicate mass closure'!I47)</f>
        <v>0</v>
      </c>
      <c r="K25" s="60" t="e">
        <f>IF($C25="",AVERAGE((INDEX('Duplicate mass closure'!J$3:J$62,ROW()*2-4,,1),INDEX('Duplicate mass closure'!J$3:J$62,ROW()*2-5,1))),'Duplicate mass closure'!J47)</f>
        <v>#DIV/0!</v>
      </c>
      <c r="L25" s="61" t="e">
        <f>IF($C25="",AVERAGE((INDEX('Duplicate mass closure'!K$3:K$62,ROW()*2-4,,1),INDEX('Duplicate mass closure'!K$3:K$62,ROW()*2-5,1))),'Duplicate mass closure'!K47)</f>
        <v>#DIV/0!</v>
      </c>
      <c r="M25" s="61" t="e">
        <f>IF($C25="",AVERAGE((INDEX('Duplicate mass closure'!L$3:L$62,ROW()*2-4,,1),INDEX('Duplicate mass closure'!L$3:L$62,ROW()*2-5,1))),'Duplicate mass closure'!L47)</f>
        <v>#DIV/0!</v>
      </c>
      <c r="N25" s="61" t="e">
        <f>IF($C25="",AVERAGE((INDEX('Duplicate mass closure'!M$3:M$62,ROW()*2-4,,1),INDEX('Duplicate mass closure'!M$3:M$62,ROW()*2-5,1))),'Duplicate mass closure'!M47)</f>
        <v>#DIV/0!</v>
      </c>
      <c r="O25" s="62" t="e">
        <f>IF($C25="",AVERAGE((INDEX('Duplicate mass closure'!N$3:N$62,ROW()*2-4,,1),INDEX('Duplicate mass closure'!N$3:N$62,ROW()*2-5,1))),'Duplicate mass closure'!N47)</f>
        <v>#DIV/0!</v>
      </c>
      <c r="P25" s="60">
        <f>IF($C25="",AVERAGE((INDEX('Duplicate mass closure'!O$3:O$62,ROW()*2-4,,1),INDEX('Duplicate mass closure'!O$3:O$62,ROW()*2-5,1))),'Duplicate mass closure'!O47)</f>
        <v>0</v>
      </c>
      <c r="Q25" s="61">
        <f>IF($C25="",AVERAGE((INDEX('Duplicate mass closure'!P$3:P$62,ROW()*2-4,,1),INDEX('Duplicate mass closure'!P$3:P$62,ROW()*2-5,1))),'Duplicate mass closure'!P47)</f>
        <v>0</v>
      </c>
      <c r="R25" s="62">
        <f>IF($C25="",AVERAGE((INDEX('Duplicate mass closure'!Q$3:Q$62,ROW()*2-4,,1),INDEX('Duplicate mass closure'!Q$3:Q$62,ROW()*2-5,1))),'Duplicate mass closure'!Q47)</f>
        <v>0</v>
      </c>
      <c r="S25" s="22"/>
      <c r="T25" s="22"/>
    </row>
    <row r="26" spans="1:20" ht="12">
      <c r="A26" s="1">
        <f>'TRB Record'!A48</f>
        <v>24</v>
      </c>
      <c r="B26" s="9">
        <f>'TRB Record'!C48</f>
        <v>0</v>
      </c>
      <c r="C26" s="43"/>
      <c r="D26" s="60">
        <f>IF($C26="",AVERAGE((INDEX('Duplicate mass closure'!C$3:C$62,ROW()*2-4,,1),INDEX('Duplicate mass closure'!C$3:C$62,ROW()*2-5,1))),'Duplicate mass closure'!C49)</f>
        <v>0</v>
      </c>
      <c r="E26" s="61">
        <f>IF($C26="",AVERAGE((INDEX('Duplicate mass closure'!D$3:D$62,ROW()*2-4,,1),INDEX('Duplicate mass closure'!D$3:D$62,ROW()*2-5,1))),'Duplicate mass closure'!D49)</f>
        <v>0</v>
      </c>
      <c r="F26" s="61">
        <f>IF($C26="",AVERAGE((INDEX('Duplicate mass closure'!E$3:E$62,ROW()*2-4,,1),INDEX('Duplicate mass closure'!E$3:E$62,ROW()*2-5,1))),'Duplicate mass closure'!E49)</f>
        <v>0</v>
      </c>
      <c r="G26" s="61">
        <f>IF($C26="",AVERAGE((INDEX('Duplicate mass closure'!F$3:F$62,ROW()*2-4,,1),INDEX('Duplicate mass closure'!F$3:F$62,ROW()*2-5,1))),'Duplicate mass closure'!F49)</f>
        <v>0</v>
      </c>
      <c r="H26" s="61">
        <f>IF($C26="",AVERAGE((INDEX('Duplicate mass closure'!G$3:G$62,ROW()*2-4,,1),INDEX('Duplicate mass closure'!G$3:G$62,ROW()*2-5,1))),'Duplicate mass closure'!G49)</f>
        <v>0</v>
      </c>
      <c r="I26" s="61">
        <f>IF($C26="",AVERAGE((INDEX('Duplicate mass closure'!H$3:H$62,ROW()*2-4,,1),INDEX('Duplicate mass closure'!H$3:H$62,ROW()*2-5,1))),'Duplicate mass closure'!H49)</f>
        <v>0</v>
      </c>
      <c r="J26" s="62">
        <f>IF($C26="",AVERAGE((INDEX('Duplicate mass closure'!I$3:I$62,ROW()*2-4,,1),INDEX('Duplicate mass closure'!I$3:I$62,ROW()*2-5,1))),'Duplicate mass closure'!I49)</f>
        <v>0</v>
      </c>
      <c r="K26" s="60" t="e">
        <f>IF($C26="",AVERAGE((INDEX('Duplicate mass closure'!J$3:J$62,ROW()*2-4,,1),INDEX('Duplicate mass closure'!J$3:J$62,ROW()*2-5,1))),'Duplicate mass closure'!J49)</f>
        <v>#DIV/0!</v>
      </c>
      <c r="L26" s="61" t="e">
        <f>IF($C26="",AVERAGE((INDEX('Duplicate mass closure'!K$3:K$62,ROW()*2-4,,1),INDEX('Duplicate mass closure'!K$3:K$62,ROW()*2-5,1))),'Duplicate mass closure'!K49)</f>
        <v>#DIV/0!</v>
      </c>
      <c r="M26" s="61" t="e">
        <f>IF($C26="",AVERAGE((INDEX('Duplicate mass closure'!L$3:L$62,ROW()*2-4,,1),INDEX('Duplicate mass closure'!L$3:L$62,ROW()*2-5,1))),'Duplicate mass closure'!L49)</f>
        <v>#DIV/0!</v>
      </c>
      <c r="N26" s="61" t="e">
        <f>IF($C26="",AVERAGE((INDEX('Duplicate mass closure'!M$3:M$62,ROW()*2-4,,1),INDEX('Duplicate mass closure'!M$3:M$62,ROW()*2-5,1))),'Duplicate mass closure'!M49)</f>
        <v>#DIV/0!</v>
      </c>
      <c r="O26" s="62" t="e">
        <f>IF($C26="",AVERAGE((INDEX('Duplicate mass closure'!N$3:N$62,ROW()*2-4,,1),INDEX('Duplicate mass closure'!N$3:N$62,ROW()*2-5,1))),'Duplicate mass closure'!N49)</f>
        <v>#DIV/0!</v>
      </c>
      <c r="P26" s="60">
        <f>IF($C26="",AVERAGE((INDEX('Duplicate mass closure'!O$3:O$62,ROW()*2-4,,1),INDEX('Duplicate mass closure'!O$3:O$62,ROW()*2-5,1))),'Duplicate mass closure'!O49)</f>
        <v>0</v>
      </c>
      <c r="Q26" s="61">
        <f>IF($C26="",AVERAGE((INDEX('Duplicate mass closure'!P$3:P$62,ROW()*2-4,,1),INDEX('Duplicate mass closure'!P$3:P$62,ROW()*2-5,1))),'Duplicate mass closure'!P49)</f>
        <v>0</v>
      </c>
      <c r="R26" s="62">
        <f>IF($C26="",AVERAGE((INDEX('Duplicate mass closure'!Q$3:Q$62,ROW()*2-4,,1),INDEX('Duplicate mass closure'!Q$3:Q$62,ROW()*2-5,1))),'Duplicate mass closure'!Q49)</f>
        <v>0</v>
      </c>
      <c r="S26" s="22"/>
      <c r="T26" s="22"/>
    </row>
    <row r="27" spans="1:20" s="12" customFormat="1" ht="12">
      <c r="A27" s="19">
        <f>'TRB Record'!A50</f>
        <v>25</v>
      </c>
      <c r="B27" s="9">
        <f>'TRB Record'!C50</f>
        <v>0</v>
      </c>
      <c r="C27" s="43"/>
      <c r="D27" s="60">
        <f>IF($C27="",AVERAGE((INDEX('Duplicate mass closure'!C$3:C$62,ROW()*2-4,,1),INDEX('Duplicate mass closure'!C$3:C$62,ROW()*2-5,1))),'Duplicate mass closure'!C51)</f>
        <v>0</v>
      </c>
      <c r="E27" s="61">
        <f>IF($C27="",AVERAGE((INDEX('Duplicate mass closure'!D$3:D$62,ROW()*2-4,,1),INDEX('Duplicate mass closure'!D$3:D$62,ROW()*2-5,1))),'Duplicate mass closure'!D51)</f>
        <v>0</v>
      </c>
      <c r="F27" s="61">
        <f>IF($C27="",AVERAGE((INDEX('Duplicate mass closure'!E$3:E$62,ROW()*2-4,,1),INDEX('Duplicate mass closure'!E$3:E$62,ROW()*2-5,1))),'Duplicate mass closure'!E51)</f>
        <v>0</v>
      </c>
      <c r="G27" s="61">
        <f>IF($C27="",AVERAGE((INDEX('Duplicate mass closure'!F$3:F$62,ROW()*2-4,,1),INDEX('Duplicate mass closure'!F$3:F$62,ROW()*2-5,1))),'Duplicate mass closure'!F51)</f>
        <v>0</v>
      </c>
      <c r="H27" s="61">
        <f>IF($C27="",AVERAGE((INDEX('Duplicate mass closure'!G$3:G$62,ROW()*2-4,,1),INDEX('Duplicate mass closure'!G$3:G$62,ROW()*2-5,1))),'Duplicate mass closure'!G51)</f>
        <v>0</v>
      </c>
      <c r="I27" s="61">
        <f>IF($C27="",AVERAGE((INDEX('Duplicate mass closure'!H$3:H$62,ROW()*2-4,,1),INDEX('Duplicate mass closure'!H$3:H$62,ROW()*2-5,1))),'Duplicate mass closure'!H51)</f>
        <v>0</v>
      </c>
      <c r="J27" s="62">
        <f>IF($C27="",AVERAGE((INDEX('Duplicate mass closure'!I$3:I$62,ROW()*2-4,,1),INDEX('Duplicate mass closure'!I$3:I$62,ROW()*2-5,1))),'Duplicate mass closure'!I51)</f>
        <v>0</v>
      </c>
      <c r="K27" s="60" t="e">
        <f>IF($C27="",AVERAGE((INDEX('Duplicate mass closure'!J$3:J$62,ROW()*2-4,,1),INDEX('Duplicate mass closure'!J$3:J$62,ROW()*2-5,1))),'Duplicate mass closure'!J51)</f>
        <v>#DIV/0!</v>
      </c>
      <c r="L27" s="61" t="e">
        <f>IF($C27="",AVERAGE((INDEX('Duplicate mass closure'!K$3:K$62,ROW()*2-4,,1),INDEX('Duplicate mass closure'!K$3:K$62,ROW()*2-5,1))),'Duplicate mass closure'!K51)</f>
        <v>#DIV/0!</v>
      </c>
      <c r="M27" s="61" t="e">
        <f>IF($C27="",AVERAGE((INDEX('Duplicate mass closure'!L$3:L$62,ROW()*2-4,,1),INDEX('Duplicate mass closure'!L$3:L$62,ROW()*2-5,1))),'Duplicate mass closure'!L51)</f>
        <v>#DIV/0!</v>
      </c>
      <c r="N27" s="61" t="e">
        <f>IF($C27="",AVERAGE((INDEX('Duplicate mass closure'!M$3:M$62,ROW()*2-4,,1),INDEX('Duplicate mass closure'!M$3:M$62,ROW()*2-5,1))),'Duplicate mass closure'!M51)</f>
        <v>#DIV/0!</v>
      </c>
      <c r="O27" s="62" t="e">
        <f>IF($C27="",AVERAGE((INDEX('Duplicate mass closure'!N$3:N$62,ROW()*2-4,,1),INDEX('Duplicate mass closure'!N$3:N$62,ROW()*2-5,1))),'Duplicate mass closure'!N51)</f>
        <v>#DIV/0!</v>
      </c>
      <c r="P27" s="60">
        <f>IF($C27="",AVERAGE((INDEX('Duplicate mass closure'!O$3:O$62,ROW()*2-4,,1),INDEX('Duplicate mass closure'!O$3:O$62,ROW()*2-5,1))),'Duplicate mass closure'!O51)</f>
        <v>0</v>
      </c>
      <c r="Q27" s="61">
        <f>IF($C27="",AVERAGE((INDEX('Duplicate mass closure'!P$3:P$62,ROW()*2-4,,1),INDEX('Duplicate mass closure'!P$3:P$62,ROW()*2-5,1))),'Duplicate mass closure'!P51)</f>
        <v>0</v>
      </c>
      <c r="R27" s="62">
        <f>IF($C27="",AVERAGE((INDEX('Duplicate mass closure'!Q$3:Q$62,ROW()*2-4,,1),INDEX('Duplicate mass closure'!Q$3:Q$62,ROW()*2-5,1))),'Duplicate mass closure'!Q51)</f>
        <v>0</v>
      </c>
      <c r="S27" s="22"/>
      <c r="T27" s="22"/>
    </row>
    <row r="28" spans="1:20" ht="12">
      <c r="A28" s="1">
        <f>'TRB Record'!A52</f>
        <v>26</v>
      </c>
      <c r="B28" s="9">
        <f>'TRB Record'!C52</f>
        <v>0</v>
      </c>
      <c r="C28" s="43"/>
      <c r="D28" s="60">
        <f>IF($C28="",AVERAGE((INDEX('Duplicate mass closure'!C$3:C$62,ROW()*2-4,,1),INDEX('Duplicate mass closure'!C$3:C$62,ROW()*2-5,1))),'Duplicate mass closure'!C53)</f>
        <v>0</v>
      </c>
      <c r="E28" s="61">
        <f>IF($C28="",AVERAGE((INDEX('Duplicate mass closure'!D$3:D$62,ROW()*2-4,,1),INDEX('Duplicate mass closure'!D$3:D$62,ROW()*2-5,1))),'Duplicate mass closure'!D53)</f>
        <v>0</v>
      </c>
      <c r="F28" s="61">
        <f>IF($C28="",AVERAGE((INDEX('Duplicate mass closure'!E$3:E$62,ROW()*2-4,,1),INDEX('Duplicate mass closure'!E$3:E$62,ROW()*2-5,1))),'Duplicate mass closure'!E53)</f>
        <v>0</v>
      </c>
      <c r="G28" s="61">
        <f>IF($C28="",AVERAGE((INDEX('Duplicate mass closure'!F$3:F$62,ROW()*2-4,,1),INDEX('Duplicate mass closure'!F$3:F$62,ROW()*2-5,1))),'Duplicate mass closure'!F53)</f>
        <v>0</v>
      </c>
      <c r="H28" s="61">
        <f>IF($C28="",AVERAGE((INDEX('Duplicate mass closure'!G$3:G$62,ROW()*2-4,,1),INDEX('Duplicate mass closure'!G$3:G$62,ROW()*2-5,1))),'Duplicate mass closure'!G53)</f>
        <v>0</v>
      </c>
      <c r="I28" s="61">
        <f>IF($C28="",AVERAGE((INDEX('Duplicate mass closure'!H$3:H$62,ROW()*2-4,,1),INDEX('Duplicate mass closure'!H$3:H$62,ROW()*2-5,1))),'Duplicate mass closure'!H53)</f>
        <v>0</v>
      </c>
      <c r="J28" s="62">
        <f>IF($C28="",AVERAGE((INDEX('Duplicate mass closure'!I$3:I$62,ROW()*2-4,,1),INDEX('Duplicate mass closure'!I$3:I$62,ROW()*2-5,1))),'Duplicate mass closure'!I53)</f>
        <v>0</v>
      </c>
      <c r="K28" s="60" t="e">
        <f>IF($C28="",AVERAGE((INDEX('Duplicate mass closure'!J$3:J$62,ROW()*2-4,,1),INDEX('Duplicate mass closure'!J$3:J$62,ROW()*2-5,1))),'Duplicate mass closure'!J53)</f>
        <v>#DIV/0!</v>
      </c>
      <c r="L28" s="61" t="e">
        <f>IF($C28="",AVERAGE((INDEX('Duplicate mass closure'!K$3:K$62,ROW()*2-4,,1),INDEX('Duplicate mass closure'!K$3:K$62,ROW()*2-5,1))),'Duplicate mass closure'!K53)</f>
        <v>#DIV/0!</v>
      </c>
      <c r="M28" s="61" t="e">
        <f>IF($C28="",AVERAGE((INDEX('Duplicate mass closure'!L$3:L$62,ROW()*2-4,,1),INDEX('Duplicate mass closure'!L$3:L$62,ROW()*2-5,1))),'Duplicate mass closure'!L53)</f>
        <v>#DIV/0!</v>
      </c>
      <c r="N28" s="61" t="e">
        <f>IF($C28="",AVERAGE((INDEX('Duplicate mass closure'!M$3:M$62,ROW()*2-4,,1),INDEX('Duplicate mass closure'!M$3:M$62,ROW()*2-5,1))),'Duplicate mass closure'!M53)</f>
        <v>#DIV/0!</v>
      </c>
      <c r="O28" s="62" t="e">
        <f>IF($C28="",AVERAGE((INDEX('Duplicate mass closure'!N$3:N$62,ROW()*2-4,,1),INDEX('Duplicate mass closure'!N$3:N$62,ROW()*2-5,1))),'Duplicate mass closure'!N53)</f>
        <v>#DIV/0!</v>
      </c>
      <c r="P28" s="60">
        <f>IF($C28="",AVERAGE((INDEX('Duplicate mass closure'!O$3:O$62,ROW()*2-4,,1),INDEX('Duplicate mass closure'!O$3:O$62,ROW()*2-5,1))),'Duplicate mass closure'!O53)</f>
        <v>0</v>
      </c>
      <c r="Q28" s="61">
        <f>IF($C28="",AVERAGE((INDEX('Duplicate mass closure'!P$3:P$62,ROW()*2-4,,1),INDEX('Duplicate mass closure'!P$3:P$62,ROW()*2-5,1))),'Duplicate mass closure'!P53)</f>
        <v>0</v>
      </c>
      <c r="R28" s="62">
        <f>IF($C28="",AVERAGE((INDEX('Duplicate mass closure'!Q$3:Q$62,ROW()*2-4,,1),INDEX('Duplicate mass closure'!Q$3:Q$62,ROW()*2-5,1))),'Duplicate mass closure'!Q53)</f>
        <v>0</v>
      </c>
      <c r="S28" s="22"/>
      <c r="T28" s="22"/>
    </row>
    <row r="29" spans="1:20" ht="12">
      <c r="A29" s="1">
        <f>'TRB Record'!A54</f>
        <v>27</v>
      </c>
      <c r="B29" s="9">
        <f>'TRB Record'!C54</f>
        <v>0</v>
      </c>
      <c r="C29" s="43"/>
      <c r="D29" s="60">
        <f>IF($C29="",AVERAGE((INDEX('Duplicate mass closure'!C$3:C$62,ROW()*2-4,,1),INDEX('Duplicate mass closure'!C$3:C$62,ROW()*2-5,1))),'Duplicate mass closure'!C55)</f>
        <v>0</v>
      </c>
      <c r="E29" s="61">
        <f>IF($C29="",AVERAGE((INDEX('Duplicate mass closure'!D$3:D$62,ROW()*2-4,,1),INDEX('Duplicate mass closure'!D$3:D$62,ROW()*2-5,1))),'Duplicate mass closure'!D55)</f>
        <v>0</v>
      </c>
      <c r="F29" s="61">
        <f>IF($C29="",AVERAGE((INDEX('Duplicate mass closure'!E$3:E$62,ROW()*2-4,,1),INDEX('Duplicate mass closure'!E$3:E$62,ROW()*2-5,1))),'Duplicate mass closure'!E55)</f>
        <v>0</v>
      </c>
      <c r="G29" s="61">
        <f>IF($C29="",AVERAGE((INDEX('Duplicate mass closure'!F$3:F$62,ROW()*2-4,,1),INDEX('Duplicate mass closure'!F$3:F$62,ROW()*2-5,1))),'Duplicate mass closure'!F55)</f>
        <v>0</v>
      </c>
      <c r="H29" s="61">
        <f>IF($C29="",AVERAGE((INDEX('Duplicate mass closure'!G$3:G$62,ROW()*2-4,,1),INDEX('Duplicate mass closure'!G$3:G$62,ROW()*2-5,1))),'Duplicate mass closure'!G55)</f>
        <v>0</v>
      </c>
      <c r="I29" s="61">
        <f>IF($C29="",AVERAGE((INDEX('Duplicate mass closure'!H$3:H$62,ROW()*2-4,,1),INDEX('Duplicate mass closure'!H$3:H$62,ROW()*2-5,1))),'Duplicate mass closure'!H55)</f>
        <v>0</v>
      </c>
      <c r="J29" s="62">
        <f>IF($C29="",AVERAGE((INDEX('Duplicate mass closure'!I$3:I$62,ROW()*2-4,,1),INDEX('Duplicate mass closure'!I$3:I$62,ROW()*2-5,1))),'Duplicate mass closure'!I55)</f>
        <v>0</v>
      </c>
      <c r="K29" s="60" t="e">
        <f>IF($C29="",AVERAGE((INDEX('Duplicate mass closure'!J$3:J$62,ROW()*2-4,,1),INDEX('Duplicate mass closure'!J$3:J$62,ROW()*2-5,1))),'Duplicate mass closure'!J55)</f>
        <v>#DIV/0!</v>
      </c>
      <c r="L29" s="61" t="e">
        <f>IF($C29="",AVERAGE((INDEX('Duplicate mass closure'!K$3:K$62,ROW()*2-4,,1),INDEX('Duplicate mass closure'!K$3:K$62,ROW()*2-5,1))),'Duplicate mass closure'!K55)</f>
        <v>#DIV/0!</v>
      </c>
      <c r="M29" s="61" t="e">
        <f>IF($C29="",AVERAGE((INDEX('Duplicate mass closure'!L$3:L$62,ROW()*2-4,,1),INDEX('Duplicate mass closure'!L$3:L$62,ROW()*2-5,1))),'Duplicate mass closure'!L55)</f>
        <v>#DIV/0!</v>
      </c>
      <c r="N29" s="61" t="e">
        <f>IF($C29="",AVERAGE((INDEX('Duplicate mass closure'!M$3:M$62,ROW()*2-4,,1),INDEX('Duplicate mass closure'!M$3:M$62,ROW()*2-5,1))),'Duplicate mass closure'!M55)</f>
        <v>#DIV/0!</v>
      </c>
      <c r="O29" s="62" t="e">
        <f>IF($C29="",AVERAGE((INDEX('Duplicate mass closure'!N$3:N$62,ROW()*2-4,,1),INDEX('Duplicate mass closure'!N$3:N$62,ROW()*2-5,1))),'Duplicate mass closure'!N55)</f>
        <v>#DIV/0!</v>
      </c>
      <c r="P29" s="60">
        <f>IF($C29="",AVERAGE((INDEX('Duplicate mass closure'!O$3:O$62,ROW()*2-4,,1),INDEX('Duplicate mass closure'!O$3:O$62,ROW()*2-5,1))),'Duplicate mass closure'!O55)</f>
        <v>0</v>
      </c>
      <c r="Q29" s="61">
        <f>IF($C29="",AVERAGE((INDEX('Duplicate mass closure'!P$3:P$62,ROW()*2-4,,1),INDEX('Duplicate mass closure'!P$3:P$62,ROW()*2-5,1))),'Duplicate mass closure'!P55)</f>
        <v>0</v>
      </c>
      <c r="R29" s="62">
        <f>IF($C29="",AVERAGE((INDEX('Duplicate mass closure'!Q$3:Q$62,ROW()*2-4,,1),INDEX('Duplicate mass closure'!Q$3:Q$62,ROW()*2-5,1))),'Duplicate mass closure'!Q55)</f>
        <v>0</v>
      </c>
      <c r="S29" s="22"/>
      <c r="T29" s="22"/>
    </row>
    <row r="30" spans="1:20" ht="12">
      <c r="A30" s="1">
        <f>'TRB Record'!A56</f>
        <v>28</v>
      </c>
      <c r="B30" s="9">
        <f>'TRB Record'!C56</f>
        <v>0</v>
      </c>
      <c r="C30" s="43"/>
      <c r="D30" s="60">
        <f>IF($C30="",AVERAGE((INDEX('Duplicate mass closure'!C$3:C$62,ROW()*2-4,,1),INDEX('Duplicate mass closure'!C$3:C$62,ROW()*2-5,1))),'Duplicate mass closure'!C57)</f>
        <v>0</v>
      </c>
      <c r="E30" s="61">
        <f>IF($C30="",AVERAGE((INDEX('Duplicate mass closure'!D$3:D$62,ROW()*2-4,,1),INDEX('Duplicate mass closure'!D$3:D$62,ROW()*2-5,1))),'Duplicate mass closure'!D57)</f>
        <v>0</v>
      </c>
      <c r="F30" s="61">
        <f>IF($C30="",AVERAGE((INDEX('Duplicate mass closure'!E$3:E$62,ROW()*2-4,,1),INDEX('Duplicate mass closure'!E$3:E$62,ROW()*2-5,1))),'Duplicate mass closure'!E57)</f>
        <v>0</v>
      </c>
      <c r="G30" s="61">
        <f>IF($C30="",AVERAGE((INDEX('Duplicate mass closure'!F$3:F$62,ROW()*2-4,,1),INDEX('Duplicate mass closure'!F$3:F$62,ROW()*2-5,1))),'Duplicate mass closure'!F57)</f>
        <v>0</v>
      </c>
      <c r="H30" s="61">
        <f>IF($C30="",AVERAGE((INDEX('Duplicate mass closure'!G$3:G$62,ROW()*2-4,,1),INDEX('Duplicate mass closure'!G$3:G$62,ROW()*2-5,1))),'Duplicate mass closure'!G57)</f>
        <v>0</v>
      </c>
      <c r="I30" s="61">
        <f>IF($C30="",AVERAGE((INDEX('Duplicate mass closure'!H$3:H$62,ROW()*2-4,,1),INDEX('Duplicate mass closure'!H$3:H$62,ROW()*2-5,1))),'Duplicate mass closure'!H57)</f>
        <v>0</v>
      </c>
      <c r="J30" s="62">
        <f>IF($C30="",AVERAGE((INDEX('Duplicate mass closure'!I$3:I$62,ROW()*2-4,,1),INDEX('Duplicate mass closure'!I$3:I$62,ROW()*2-5,1))),'Duplicate mass closure'!I57)</f>
        <v>0</v>
      </c>
      <c r="K30" s="60" t="e">
        <f>IF($C30="",AVERAGE((INDEX('Duplicate mass closure'!J$3:J$62,ROW()*2-4,,1),INDEX('Duplicate mass closure'!J$3:J$62,ROW()*2-5,1))),'Duplicate mass closure'!J57)</f>
        <v>#DIV/0!</v>
      </c>
      <c r="L30" s="61" t="e">
        <f>IF($C30="",AVERAGE((INDEX('Duplicate mass closure'!K$3:K$62,ROW()*2-4,,1),INDEX('Duplicate mass closure'!K$3:K$62,ROW()*2-5,1))),'Duplicate mass closure'!K57)</f>
        <v>#DIV/0!</v>
      </c>
      <c r="M30" s="61" t="e">
        <f>IF($C30="",AVERAGE((INDEX('Duplicate mass closure'!L$3:L$62,ROW()*2-4,,1),INDEX('Duplicate mass closure'!L$3:L$62,ROW()*2-5,1))),'Duplicate mass closure'!L57)</f>
        <v>#DIV/0!</v>
      </c>
      <c r="N30" s="61" t="e">
        <f>IF($C30="",AVERAGE((INDEX('Duplicate mass closure'!M$3:M$62,ROW()*2-4,,1),INDEX('Duplicate mass closure'!M$3:M$62,ROW()*2-5,1))),'Duplicate mass closure'!M57)</f>
        <v>#DIV/0!</v>
      </c>
      <c r="O30" s="62" t="e">
        <f>IF($C30="",AVERAGE((INDEX('Duplicate mass closure'!N$3:N$62,ROW()*2-4,,1),INDEX('Duplicate mass closure'!N$3:N$62,ROW()*2-5,1))),'Duplicate mass closure'!N57)</f>
        <v>#DIV/0!</v>
      </c>
      <c r="P30" s="60">
        <f>IF($C30="",AVERAGE((INDEX('Duplicate mass closure'!O$3:O$62,ROW()*2-4,,1),INDEX('Duplicate mass closure'!O$3:O$62,ROW()*2-5,1))),'Duplicate mass closure'!O57)</f>
        <v>0</v>
      </c>
      <c r="Q30" s="61">
        <f>IF($C30="",AVERAGE((INDEX('Duplicate mass closure'!P$3:P$62,ROW()*2-4,,1),INDEX('Duplicate mass closure'!P$3:P$62,ROW()*2-5,1))),'Duplicate mass closure'!P57)</f>
        <v>0</v>
      </c>
      <c r="R30" s="62">
        <f>IF($C30="",AVERAGE((INDEX('Duplicate mass closure'!Q$3:Q$62,ROW()*2-4,,1),INDEX('Duplicate mass closure'!Q$3:Q$62,ROW()*2-5,1))),'Duplicate mass closure'!Q57)</f>
        <v>0</v>
      </c>
      <c r="S30" s="22"/>
      <c r="T30" s="22"/>
    </row>
    <row r="31" spans="1:20" ht="12">
      <c r="A31" s="1">
        <f>'TRB Record'!A58</f>
        <v>29</v>
      </c>
      <c r="B31" s="9">
        <f>'TRB Record'!C58</f>
        <v>0</v>
      </c>
      <c r="C31" s="43"/>
      <c r="D31" s="60">
        <f>IF($C31="",AVERAGE((INDEX('Duplicate mass closure'!C$3:C$62,ROW()*2-4,,1),INDEX('Duplicate mass closure'!C$3:C$62,ROW()*2-5,1))),'Duplicate mass closure'!C59)</f>
        <v>0</v>
      </c>
      <c r="E31" s="61">
        <f>IF($C31="",AVERAGE((INDEX('Duplicate mass closure'!D$3:D$62,ROW()*2-4,,1),INDEX('Duplicate mass closure'!D$3:D$62,ROW()*2-5,1))),'Duplicate mass closure'!D59)</f>
        <v>0</v>
      </c>
      <c r="F31" s="61">
        <f>IF($C31="",AVERAGE((INDEX('Duplicate mass closure'!E$3:E$62,ROW()*2-4,,1),INDEX('Duplicate mass closure'!E$3:E$62,ROW()*2-5,1))),'Duplicate mass closure'!E59)</f>
        <v>0</v>
      </c>
      <c r="G31" s="61">
        <f>IF($C31="",AVERAGE((INDEX('Duplicate mass closure'!F$3:F$62,ROW()*2-4,,1),INDEX('Duplicate mass closure'!F$3:F$62,ROW()*2-5,1))),'Duplicate mass closure'!F59)</f>
        <v>0</v>
      </c>
      <c r="H31" s="61">
        <f>IF($C31="",AVERAGE((INDEX('Duplicate mass closure'!G$3:G$62,ROW()*2-4,,1),INDEX('Duplicate mass closure'!G$3:G$62,ROW()*2-5,1))),'Duplicate mass closure'!G59)</f>
        <v>0</v>
      </c>
      <c r="I31" s="61">
        <f>IF($C31="",AVERAGE((INDEX('Duplicate mass closure'!H$3:H$62,ROW()*2-4,,1),INDEX('Duplicate mass closure'!H$3:H$62,ROW()*2-5,1))),'Duplicate mass closure'!H59)</f>
        <v>0</v>
      </c>
      <c r="J31" s="62">
        <f>IF($C31="",AVERAGE((INDEX('Duplicate mass closure'!I$3:I$62,ROW()*2-4,,1),INDEX('Duplicate mass closure'!I$3:I$62,ROW()*2-5,1))),'Duplicate mass closure'!I59)</f>
        <v>0</v>
      </c>
      <c r="K31" s="60" t="e">
        <f>IF($C31="",AVERAGE((INDEX('Duplicate mass closure'!J$3:J$62,ROW()*2-4,,1),INDEX('Duplicate mass closure'!J$3:J$62,ROW()*2-5,1))),'Duplicate mass closure'!J59)</f>
        <v>#DIV/0!</v>
      </c>
      <c r="L31" s="61" t="e">
        <f>IF($C31="",AVERAGE((INDEX('Duplicate mass closure'!K$3:K$62,ROW()*2-4,,1),INDEX('Duplicate mass closure'!K$3:K$62,ROW()*2-5,1))),'Duplicate mass closure'!K59)</f>
        <v>#DIV/0!</v>
      </c>
      <c r="M31" s="61" t="e">
        <f>IF($C31="",AVERAGE((INDEX('Duplicate mass closure'!L$3:L$62,ROW()*2-4,,1),INDEX('Duplicate mass closure'!L$3:L$62,ROW()*2-5,1))),'Duplicate mass closure'!L59)</f>
        <v>#DIV/0!</v>
      </c>
      <c r="N31" s="61" t="e">
        <f>IF($C31="",AVERAGE((INDEX('Duplicate mass closure'!M$3:M$62,ROW()*2-4,,1),INDEX('Duplicate mass closure'!M$3:M$62,ROW()*2-5,1))),'Duplicate mass closure'!M59)</f>
        <v>#DIV/0!</v>
      </c>
      <c r="O31" s="62" t="e">
        <f>IF($C31="",AVERAGE((INDEX('Duplicate mass closure'!N$3:N$62,ROW()*2-4,,1),INDEX('Duplicate mass closure'!N$3:N$62,ROW()*2-5,1))),'Duplicate mass closure'!N59)</f>
        <v>#DIV/0!</v>
      </c>
      <c r="P31" s="60">
        <f>IF($C31="",AVERAGE((INDEX('Duplicate mass closure'!O$3:O$62,ROW()*2-4,,1),INDEX('Duplicate mass closure'!O$3:O$62,ROW()*2-5,1))),'Duplicate mass closure'!O59)</f>
        <v>0</v>
      </c>
      <c r="Q31" s="61">
        <f>IF($C31="",AVERAGE((INDEX('Duplicate mass closure'!P$3:P$62,ROW()*2-4,,1),INDEX('Duplicate mass closure'!P$3:P$62,ROW()*2-5,1))),'Duplicate mass closure'!P59)</f>
        <v>0</v>
      </c>
      <c r="R31" s="62">
        <f>IF($C31="",AVERAGE((INDEX('Duplicate mass closure'!Q$3:Q$62,ROW()*2-4,,1),INDEX('Duplicate mass closure'!Q$3:Q$62,ROW()*2-5,1))),'Duplicate mass closure'!Q59)</f>
        <v>0</v>
      </c>
      <c r="S31" s="22"/>
      <c r="T31" s="22"/>
    </row>
    <row r="32" spans="1:20" ht="12.75" thickBot="1">
      <c r="A32" s="1">
        <f>'TRB Record'!A60</f>
        <v>30</v>
      </c>
      <c r="B32" s="9">
        <f>'TRB Record'!C60</f>
        <v>0</v>
      </c>
      <c r="C32" s="43"/>
      <c r="D32" s="63">
        <f>IF($C32="",AVERAGE((INDEX('Duplicate mass closure'!C$3:C$62,ROW()*2-4,,1),INDEX('Duplicate mass closure'!C$3:C$62,ROW()*2-5,1))),'Duplicate mass closure'!C61)</f>
        <v>0</v>
      </c>
      <c r="E32" s="64">
        <f>IF($C32="",AVERAGE((INDEX('Duplicate mass closure'!D$3:D$62,ROW()*2-4,,1),INDEX('Duplicate mass closure'!D$3:D$62,ROW()*2-5,1))),'Duplicate mass closure'!D61)</f>
        <v>0</v>
      </c>
      <c r="F32" s="64">
        <f>IF($C32="",AVERAGE((INDEX('Duplicate mass closure'!E$3:E$62,ROW()*2-4,,1),INDEX('Duplicate mass closure'!E$3:E$62,ROW()*2-5,1))),'Duplicate mass closure'!E61)</f>
        <v>0</v>
      </c>
      <c r="G32" s="64">
        <f>IF($C32="",AVERAGE((INDEX('Duplicate mass closure'!F$3:F$62,ROW()*2-4,,1),INDEX('Duplicate mass closure'!F$3:F$62,ROW()*2-5,1))),'Duplicate mass closure'!F61)</f>
        <v>0</v>
      </c>
      <c r="H32" s="64">
        <f>IF($C32="",AVERAGE((INDEX('Duplicate mass closure'!G$3:G$62,ROW()*2-4,,1),INDEX('Duplicate mass closure'!G$3:G$62,ROW()*2-5,1))),'Duplicate mass closure'!G61)</f>
        <v>0</v>
      </c>
      <c r="I32" s="64">
        <f>IF($C32="",AVERAGE((INDEX('Duplicate mass closure'!H$3:H$62,ROW()*2-4,,1),INDEX('Duplicate mass closure'!H$3:H$62,ROW()*2-5,1))),'Duplicate mass closure'!H61)</f>
        <v>0</v>
      </c>
      <c r="J32" s="65">
        <f>IF($C32="",AVERAGE((INDEX('Duplicate mass closure'!I$3:I$62,ROW()*2-4,,1),INDEX('Duplicate mass closure'!I$3:I$62,ROW()*2-5,1))),'Duplicate mass closure'!I61)</f>
        <v>0</v>
      </c>
      <c r="K32" s="63" t="e">
        <f>IF($C32="",AVERAGE((INDEX('Duplicate mass closure'!J$3:J$62,ROW()*2-4,,1),INDEX('Duplicate mass closure'!J$3:J$62,ROW()*2-5,1))),'Duplicate mass closure'!J61)</f>
        <v>#DIV/0!</v>
      </c>
      <c r="L32" s="64" t="e">
        <f>IF($C32="",AVERAGE((INDEX('Duplicate mass closure'!K$3:K$62,ROW()*2-4,,1),INDEX('Duplicate mass closure'!K$3:K$62,ROW()*2-5,1))),'Duplicate mass closure'!K61)</f>
        <v>#DIV/0!</v>
      </c>
      <c r="M32" s="64" t="e">
        <f>IF($C32="",AVERAGE((INDEX('Duplicate mass closure'!L$3:L$62,ROW()*2-4,,1),INDEX('Duplicate mass closure'!L$3:L$62,ROW()*2-5,1))),'Duplicate mass closure'!L61)</f>
        <v>#DIV/0!</v>
      </c>
      <c r="N32" s="64" t="e">
        <f>IF($C32="",AVERAGE((INDEX('Duplicate mass closure'!M$3:M$62,ROW()*2-4,,1),INDEX('Duplicate mass closure'!M$3:M$62,ROW()*2-5,1))),'Duplicate mass closure'!M61)</f>
        <v>#DIV/0!</v>
      </c>
      <c r="O32" s="65" t="e">
        <f>IF($C32="",AVERAGE((INDEX('Duplicate mass closure'!N$3:N$62,ROW()*2-4,,1),INDEX('Duplicate mass closure'!N$3:N$62,ROW()*2-5,1))),'Duplicate mass closure'!N61)</f>
        <v>#DIV/0!</v>
      </c>
      <c r="P32" s="63">
        <f>IF($C32="",AVERAGE((INDEX('Duplicate mass closure'!O$3:O$62,ROW()*2-4,,1),INDEX('Duplicate mass closure'!O$3:O$62,ROW()*2-5,1))),'Duplicate mass closure'!O61)</f>
        <v>0</v>
      </c>
      <c r="Q32" s="64">
        <f>IF($C32="",AVERAGE((INDEX('Duplicate mass closure'!P$3:P$62,ROW()*2-4,,1),INDEX('Duplicate mass closure'!P$3:P$62,ROW()*2-5,1))),'Duplicate mass closure'!P61)</f>
        <v>0</v>
      </c>
      <c r="R32" s="65">
        <f>IF($C32="",AVERAGE((INDEX('Duplicate mass closure'!Q$3:Q$62,ROW()*2-4,,1),INDEX('Duplicate mass closure'!Q$3:Q$62,ROW()*2-5,1))),'Duplicate mass closure'!Q61)</f>
        <v>0</v>
      </c>
      <c r="S32" s="22"/>
      <c r="T32" s="22"/>
    </row>
  </sheetData>
  <sheetProtection sheet="1" objects="1" scenarios="1"/>
  <mergeCells count="3">
    <mergeCell ref="K1:O1"/>
    <mergeCell ref="E1:J1"/>
    <mergeCell ref="P1:R1"/>
  </mergeCells>
  <printOptions gridLines="1"/>
  <pageMargins left="0.75" right="0.75" top="1" bottom="1" header="0.5" footer="0.5"/>
  <pageSetup fitToHeight="5" fitToWidth="1" orientation="landscape" paperSize="9" scale="95"/>
  <headerFooter alignWithMargins="0">
    <oddHeader>&amp;C&amp;A</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R63"/>
  <sheetViews>
    <sheetView zoomScalePageLayoutView="0" workbookViewId="0" topLeftCell="A1">
      <selection activeCell="G4" sqref="G4"/>
    </sheetView>
  </sheetViews>
  <sheetFormatPr defaultColWidth="8.8515625" defaultRowHeight="12.75"/>
  <cols>
    <col min="1" max="1" width="9.421875" style="5" customWidth="1"/>
    <col min="2" max="2" width="14.421875" style="5" customWidth="1"/>
    <col min="3" max="6" width="8.00390625" style="23" customWidth="1"/>
    <col min="7" max="8" width="8.421875" style="23" customWidth="1"/>
    <col min="9" max="11" width="8.00390625" style="23" customWidth="1"/>
    <col min="12" max="13" width="8.8515625" style="23" customWidth="1"/>
    <col min="14" max="17" width="8.00390625" style="23" customWidth="1"/>
    <col min="18" max="16384" width="8.8515625" style="23" customWidth="1"/>
  </cols>
  <sheetData>
    <row r="1" spans="4:15" ht="12">
      <c r="D1" s="145" t="s">
        <v>62</v>
      </c>
      <c r="E1" s="146"/>
      <c r="F1" s="146"/>
      <c r="G1" s="146"/>
      <c r="H1" s="146"/>
      <c r="I1" s="147"/>
      <c r="J1" s="145" t="s">
        <v>63</v>
      </c>
      <c r="K1" s="146"/>
      <c r="L1" s="146"/>
      <c r="M1" s="146"/>
      <c r="N1" s="147"/>
      <c r="O1" s="14"/>
    </row>
    <row r="2" spans="1:18" s="25" customFormat="1" ht="36.75" thickBot="1">
      <c r="A2" s="24" t="s">
        <v>0</v>
      </c>
      <c r="B2" s="24" t="s">
        <v>38</v>
      </c>
      <c r="C2" s="24" t="str">
        <f>'Duplicate mass closure'!C2</f>
        <v>Lignin (mg/ml)</v>
      </c>
      <c r="D2" s="113" t="s">
        <v>66</v>
      </c>
      <c r="E2" s="114" t="str">
        <f>'Duplicate mass closure'!E2</f>
        <v>Glucose (mg/ml)</v>
      </c>
      <c r="F2" s="114" t="str">
        <f>'Duplicate mass closure'!F2</f>
        <v>Xylose (mg/ml)</v>
      </c>
      <c r="G2" s="114" t="str">
        <f>'Duplicate mass closure'!G2</f>
        <v>Galactose (mg/ml)</v>
      </c>
      <c r="H2" s="114" t="str">
        <f>'Duplicate mass closure'!H2</f>
        <v>Arabinose (mg/ml)</v>
      </c>
      <c r="I2" s="115" t="str">
        <f>'Duplicate mass closure'!I2</f>
        <v>Mannose (mg/ml)</v>
      </c>
      <c r="J2" s="113" t="str">
        <f>'Duplicate mass closure'!J2</f>
        <v>Glucose (mg/ml)</v>
      </c>
      <c r="K2" s="114" t="str">
        <f>'Duplicate mass closure'!K2</f>
        <v>Xylose (mg/ml)</v>
      </c>
      <c r="L2" s="114" t="str">
        <f>'Duplicate mass closure'!L2</f>
        <v>Galactose (mg/ml)</v>
      </c>
      <c r="M2" s="114" t="str">
        <f>'Duplicate mass closure'!M2</f>
        <v>Arabinose (mg/ml)</v>
      </c>
      <c r="N2" s="115" t="str">
        <f>'Duplicate mass closure'!N2</f>
        <v>Mannose (mg/ml)</v>
      </c>
      <c r="O2" s="24" t="str">
        <f>'Duplicate mass closure'!O2</f>
        <v>Acetic acid (mg/ml)</v>
      </c>
      <c r="P2" s="24" t="str">
        <f>'Duplicate mass closure'!P2</f>
        <v>HMF (mg/ml)</v>
      </c>
      <c r="Q2" s="24" t="str">
        <f>'Duplicate mass closure'!Q2</f>
        <v>Furfural (mg/ml)</v>
      </c>
      <c r="R2" s="24"/>
    </row>
    <row r="3" spans="1:17" s="2" customFormat="1" ht="12">
      <c r="A3" s="155" t="s">
        <v>67</v>
      </c>
      <c r="B3" s="155"/>
      <c r="C3" s="15">
        <v>1</v>
      </c>
      <c r="D3" s="112">
        <v>1.5</v>
      </c>
      <c r="E3" s="112">
        <v>1.5</v>
      </c>
      <c r="F3" s="112">
        <v>1.5</v>
      </c>
      <c r="G3" s="112">
        <v>1.5</v>
      </c>
      <c r="H3" s="112">
        <v>1.5</v>
      </c>
      <c r="I3" s="112">
        <v>1.5</v>
      </c>
      <c r="J3" s="112">
        <v>1.5</v>
      </c>
      <c r="K3" s="112">
        <v>1.5</v>
      </c>
      <c r="L3" s="112">
        <v>1.5</v>
      </c>
      <c r="M3" s="112">
        <v>1.5</v>
      </c>
      <c r="N3" s="112">
        <v>1.5</v>
      </c>
      <c r="O3" s="15">
        <v>1.5</v>
      </c>
      <c r="P3" s="15">
        <v>1.5</v>
      </c>
      <c r="Q3" s="15">
        <v>1.5</v>
      </c>
    </row>
    <row r="4" spans="1:17" ht="12">
      <c r="A4" s="5">
        <v>1</v>
      </c>
      <c r="B4" s="5">
        <f>'Duplicate mass closure'!B3</f>
        <v>0</v>
      </c>
      <c r="C4" s="23">
        <f>IF(ABS('Duplicate mass closure'!C3-'Duplicate mass closure'!C4)&gt;'Error Flags'!C$3,'Duplicate mass closure'!C3,"")</f>
      </c>
      <c r="D4" s="23">
        <f>IF(ABS('Duplicate mass closure'!D3-'Duplicate mass closure'!D4)&gt;'Error Flags'!D$3,'Duplicate mass closure'!D3,"")</f>
      </c>
      <c r="E4" s="23">
        <f>IF(ABS('Duplicate mass closure'!E3-'Duplicate mass closure'!E4)&gt;'Error Flags'!E$3,'Duplicate mass closure'!E3,"")</f>
      </c>
      <c r="F4" s="23">
        <f>IF(ABS('Duplicate mass closure'!F3-'Duplicate mass closure'!F4)&gt;'Error Flags'!F$3,'Duplicate mass closure'!F3,"")</f>
      </c>
      <c r="G4" s="23">
        <f>IF(ABS('Duplicate mass closure'!G3-'Duplicate mass closure'!G4)&gt;'Error Flags'!G$3,'Duplicate mass closure'!G3,"")</f>
      </c>
      <c r="H4" s="23">
        <f>IF(ABS('Duplicate mass closure'!H3-'Duplicate mass closure'!H4)&gt;'Error Flags'!H$3,'Duplicate mass closure'!H3,"")</f>
      </c>
      <c r="I4" s="23">
        <f>IF(ABS('Duplicate mass closure'!I3-'Duplicate mass closure'!I4)&gt;'Error Flags'!I$3,'Duplicate mass closure'!I3,"")</f>
      </c>
      <c r="J4" s="23" t="e">
        <f>IF(ABS('Duplicate mass closure'!J3-'Duplicate mass closure'!J4)&gt;'Error Flags'!J$3,'Duplicate mass closure'!J3,"")</f>
        <v>#DIV/0!</v>
      </c>
      <c r="K4" s="23" t="e">
        <f>IF(ABS('Duplicate mass closure'!K3-'Duplicate mass closure'!K4)&gt;'Error Flags'!K$3,'Duplicate mass closure'!K3,"")</f>
        <v>#DIV/0!</v>
      </c>
      <c r="L4" s="23" t="e">
        <f>IF(ABS('Duplicate mass closure'!L3-'Duplicate mass closure'!L4)&gt;'Error Flags'!L$3,'Duplicate mass closure'!L3,"")</f>
        <v>#DIV/0!</v>
      </c>
      <c r="M4" s="23" t="e">
        <f>IF(ABS('Duplicate mass closure'!M3-'Duplicate mass closure'!M4)&gt;'Error Flags'!M$3,'Duplicate mass closure'!M3,"")</f>
        <v>#DIV/0!</v>
      </c>
      <c r="N4" s="23" t="e">
        <f>IF(ABS('Duplicate mass closure'!N3-'Duplicate mass closure'!N4)&gt;'Error Flags'!N$3,'Duplicate mass closure'!N3,"")</f>
        <v>#DIV/0!</v>
      </c>
      <c r="O4" s="23">
        <f>IF(ABS('Duplicate mass closure'!O3-'Duplicate mass closure'!O4)&gt;'Error Flags'!O$3,'Duplicate mass closure'!O3,"")</f>
      </c>
      <c r="P4" s="23">
        <f>IF(ABS('Duplicate mass closure'!P3-'Duplicate mass closure'!P4)&gt;'Error Flags'!P$3,'Duplicate mass closure'!P3,"")</f>
      </c>
      <c r="Q4" s="23">
        <f>IF(ABS('Duplicate mass closure'!Q3-'Duplicate mass closure'!Q4)&gt;'Error Flags'!Q$3,'Duplicate mass closure'!Q3,"")</f>
      </c>
    </row>
    <row r="5" spans="1:17" ht="12">
      <c r="A5" s="5" t="s">
        <v>7</v>
      </c>
      <c r="B5" s="5">
        <f>'Duplicate mass closure'!B4</f>
        <v>0</v>
      </c>
      <c r="C5" s="23">
        <f>IF(ABS('Duplicate mass closure'!C3-'Duplicate mass closure'!C4)&gt;'Error Flags'!C$3,'Duplicate mass closure'!C4,"")</f>
      </c>
      <c r="D5" s="23">
        <f>IF(ABS('Duplicate mass closure'!D3-'Duplicate mass closure'!D4)&gt;'Error Flags'!D$3,'Duplicate mass closure'!D4,"")</f>
      </c>
      <c r="E5" s="23">
        <f>IF(ABS('Duplicate mass closure'!E3-'Duplicate mass closure'!E4)&gt;'Error Flags'!E$3,'Duplicate mass closure'!E4,"")</f>
      </c>
      <c r="F5" s="23">
        <f>IF(ABS('Duplicate mass closure'!F3-'Duplicate mass closure'!F4)&gt;'Error Flags'!F$3,'Duplicate mass closure'!F4,"")</f>
      </c>
      <c r="G5" s="23">
        <f>IF(ABS('Duplicate mass closure'!G3-'Duplicate mass closure'!G4)&gt;'Error Flags'!G$3,'Duplicate mass closure'!G4,"")</f>
      </c>
      <c r="H5" s="23">
        <f>IF(ABS('Duplicate mass closure'!H3-'Duplicate mass closure'!H4)&gt;'Error Flags'!H$3,'Duplicate mass closure'!H4,"")</f>
      </c>
      <c r="I5" s="23">
        <f>IF(ABS('Duplicate mass closure'!I3-'Duplicate mass closure'!I4)&gt;'Error Flags'!I$3,'Duplicate mass closure'!I4,"")</f>
      </c>
      <c r="J5" s="23" t="e">
        <f>IF(ABS('Duplicate mass closure'!J3-'Duplicate mass closure'!J4)&gt;'Error Flags'!J$3,'Duplicate mass closure'!J4,"")</f>
        <v>#DIV/0!</v>
      </c>
      <c r="K5" s="23" t="e">
        <f>IF(ABS('Duplicate mass closure'!K3-'Duplicate mass closure'!K4)&gt;'Error Flags'!K$3,'Duplicate mass closure'!K4,"")</f>
        <v>#DIV/0!</v>
      </c>
      <c r="L5" s="23" t="e">
        <f>IF(ABS('Duplicate mass closure'!L3-'Duplicate mass closure'!L4)&gt;'Error Flags'!L$3,'Duplicate mass closure'!L4,"")</f>
        <v>#DIV/0!</v>
      </c>
      <c r="M5" s="23" t="e">
        <f>IF(ABS('Duplicate mass closure'!M3-'Duplicate mass closure'!M4)&gt;'Error Flags'!M$3,'Duplicate mass closure'!M4,"")</f>
        <v>#DIV/0!</v>
      </c>
      <c r="N5" s="23" t="e">
        <f>IF(ABS('Duplicate mass closure'!N3-'Duplicate mass closure'!N4)&gt;'Error Flags'!N$3,'Duplicate mass closure'!N4,"")</f>
        <v>#DIV/0!</v>
      </c>
      <c r="O5" s="23">
        <f>IF(ABS('Duplicate mass closure'!O3-'Duplicate mass closure'!O4)&gt;'Error Flags'!O$3,'Duplicate mass closure'!O4,"")</f>
      </c>
      <c r="P5" s="23">
        <f>IF(ABS('Duplicate mass closure'!P3-'Duplicate mass closure'!P4)&gt;'Error Flags'!P$3,'Duplicate mass closure'!P4,"")</f>
      </c>
      <c r="Q5" s="23">
        <f>IF(ABS('Duplicate mass closure'!Q3-'Duplicate mass closure'!Q4)&gt;'Error Flags'!Q$3,'Duplicate mass closure'!Q4,"")</f>
      </c>
    </row>
    <row r="6" spans="1:17" ht="12">
      <c r="A6" s="5">
        <v>2</v>
      </c>
      <c r="B6" s="5">
        <f>'Duplicate mass closure'!B5</f>
        <v>0</v>
      </c>
      <c r="C6" s="23">
        <f>IF(ABS('Duplicate mass closure'!C5-'Duplicate mass closure'!C6)&gt;'Error Flags'!C$3,'Duplicate mass closure'!C5,"")</f>
      </c>
      <c r="D6" s="23">
        <f>IF(ABS('Duplicate mass closure'!D5-'Duplicate mass closure'!D6)&gt;'Error Flags'!D$3,'Duplicate mass closure'!D5,"")</f>
      </c>
      <c r="E6" s="23">
        <f>IF(ABS('Duplicate mass closure'!E5-'Duplicate mass closure'!E6)&gt;'Error Flags'!E$3,'Duplicate mass closure'!E5,"")</f>
      </c>
      <c r="F6" s="23">
        <f>IF(ABS('Duplicate mass closure'!F5-'Duplicate mass closure'!F6)&gt;'Error Flags'!F$3,'Duplicate mass closure'!F5,"")</f>
      </c>
      <c r="G6" s="23">
        <f>IF(ABS('Duplicate mass closure'!G5-'Duplicate mass closure'!G6)&gt;'Error Flags'!G$3,'Duplicate mass closure'!G5,"")</f>
      </c>
      <c r="H6" s="23">
        <f>IF(ABS('Duplicate mass closure'!H5-'Duplicate mass closure'!H6)&gt;'Error Flags'!H$3,'Duplicate mass closure'!H5,"")</f>
      </c>
      <c r="I6" s="23">
        <f>IF(ABS('Duplicate mass closure'!I5-'Duplicate mass closure'!I6)&gt;'Error Flags'!I$3,'Duplicate mass closure'!I5,"")</f>
      </c>
      <c r="J6" s="23" t="e">
        <f>IF(ABS('Duplicate mass closure'!J5-'Duplicate mass closure'!J6)&gt;'Error Flags'!J$3,'Duplicate mass closure'!J5,"")</f>
        <v>#DIV/0!</v>
      </c>
      <c r="K6" s="23" t="e">
        <f>IF(ABS('Duplicate mass closure'!K5-'Duplicate mass closure'!K6)&gt;'Error Flags'!K$3,'Duplicate mass closure'!K5,"")</f>
        <v>#DIV/0!</v>
      </c>
      <c r="L6" s="23" t="e">
        <f>IF(ABS('Duplicate mass closure'!L5-'Duplicate mass closure'!L6)&gt;'Error Flags'!L$3,'Duplicate mass closure'!L5,"")</f>
        <v>#DIV/0!</v>
      </c>
      <c r="M6" s="23" t="e">
        <f>IF(ABS('Duplicate mass closure'!M5-'Duplicate mass closure'!M6)&gt;'Error Flags'!M$3,'Duplicate mass closure'!M5,"")</f>
        <v>#DIV/0!</v>
      </c>
      <c r="N6" s="23" t="e">
        <f>IF(ABS('Duplicate mass closure'!N5-'Duplicate mass closure'!N6)&gt;'Error Flags'!N$3,'Duplicate mass closure'!N5,"")</f>
        <v>#DIV/0!</v>
      </c>
      <c r="O6" s="23">
        <f>IF(ABS('Duplicate mass closure'!O5-'Duplicate mass closure'!O6)&gt;'Error Flags'!O$3,'Duplicate mass closure'!O5,"")</f>
      </c>
      <c r="P6" s="23">
        <f>IF(ABS('Duplicate mass closure'!P5-'Duplicate mass closure'!P6)&gt;'Error Flags'!P$3,'Duplicate mass closure'!P5,"")</f>
      </c>
      <c r="Q6" s="23">
        <f>IF(ABS('Duplicate mass closure'!Q5-'Duplicate mass closure'!Q6)&gt;'Error Flags'!Q$3,'Duplicate mass closure'!Q5,"")</f>
      </c>
    </row>
    <row r="7" spans="1:17" ht="12">
      <c r="A7" s="5" t="s">
        <v>8</v>
      </c>
      <c r="B7" s="5">
        <f>'Duplicate mass closure'!B6</f>
        <v>0</v>
      </c>
      <c r="C7" s="23">
        <f>IF(ABS('Duplicate mass closure'!C5-'Duplicate mass closure'!C6)&gt;'Error Flags'!C$3,'Duplicate mass closure'!C6,"")</f>
      </c>
      <c r="D7" s="23">
        <f>IF(ABS('Duplicate mass closure'!D5-'Duplicate mass closure'!D6)&gt;'Error Flags'!D$3,'Duplicate mass closure'!D6,"")</f>
      </c>
      <c r="E7" s="23">
        <f>IF(ABS('Duplicate mass closure'!E5-'Duplicate mass closure'!E6)&gt;'Error Flags'!E$3,'Duplicate mass closure'!E6,"")</f>
      </c>
      <c r="F7" s="23">
        <f>IF(ABS('Duplicate mass closure'!F5-'Duplicate mass closure'!F6)&gt;'Error Flags'!F$3,'Duplicate mass closure'!F6,"")</f>
      </c>
      <c r="G7" s="23">
        <f>IF(ABS('Duplicate mass closure'!G5-'Duplicate mass closure'!G6)&gt;'Error Flags'!G$3,'Duplicate mass closure'!G6,"")</f>
      </c>
      <c r="H7" s="23">
        <f>IF(ABS('Duplicate mass closure'!H5-'Duplicate mass closure'!H6)&gt;'Error Flags'!H$3,'Duplicate mass closure'!H6,"")</f>
      </c>
      <c r="I7" s="23">
        <f>IF(ABS('Duplicate mass closure'!I5-'Duplicate mass closure'!I6)&gt;'Error Flags'!I$3,'Duplicate mass closure'!I6,"")</f>
      </c>
      <c r="J7" s="23" t="e">
        <f>IF(ABS('Duplicate mass closure'!J5-'Duplicate mass closure'!J6)&gt;'Error Flags'!J$3,'Duplicate mass closure'!J6,"")</f>
        <v>#DIV/0!</v>
      </c>
      <c r="K7" s="23" t="e">
        <f>IF(ABS('Duplicate mass closure'!K5-'Duplicate mass closure'!K6)&gt;'Error Flags'!K$3,'Duplicate mass closure'!K6,"")</f>
        <v>#DIV/0!</v>
      </c>
      <c r="L7" s="23" t="e">
        <f>IF(ABS('Duplicate mass closure'!L5-'Duplicate mass closure'!L6)&gt;'Error Flags'!L$3,'Duplicate mass closure'!L6,"")</f>
        <v>#DIV/0!</v>
      </c>
      <c r="M7" s="23" t="e">
        <f>IF(ABS('Duplicate mass closure'!M5-'Duplicate mass closure'!M6)&gt;'Error Flags'!M$3,'Duplicate mass closure'!M6,"")</f>
        <v>#DIV/0!</v>
      </c>
      <c r="N7" s="23" t="e">
        <f>IF(ABS('Duplicate mass closure'!N5-'Duplicate mass closure'!N6)&gt;'Error Flags'!N$3,'Duplicate mass closure'!N6,"")</f>
        <v>#DIV/0!</v>
      </c>
      <c r="O7" s="23">
        <f>IF(ABS('Duplicate mass closure'!O5-'Duplicate mass closure'!O6)&gt;'Error Flags'!O$3,'Duplicate mass closure'!O6,"")</f>
      </c>
      <c r="P7" s="23">
        <f>IF(ABS('Duplicate mass closure'!P5-'Duplicate mass closure'!P6)&gt;'Error Flags'!P$3,'Duplicate mass closure'!P6,"")</f>
      </c>
      <c r="Q7" s="23">
        <f>IF(ABS('Duplicate mass closure'!Q5-'Duplicate mass closure'!Q6)&gt;'Error Flags'!Q$3,'Duplicate mass closure'!Q6,"")</f>
      </c>
    </row>
    <row r="8" spans="1:17" ht="12">
      <c r="A8" s="5">
        <v>3</v>
      </c>
      <c r="B8" s="5">
        <f>'Duplicate mass closure'!B7</f>
        <v>0</v>
      </c>
      <c r="C8" s="23">
        <f>IF(ABS('Duplicate mass closure'!C7-'Duplicate mass closure'!C8)&gt;'Error Flags'!C$3,'Duplicate mass closure'!C7,"")</f>
      </c>
      <c r="D8" s="23">
        <f>IF(ABS('Duplicate mass closure'!D7-'Duplicate mass closure'!D8)&gt;'Error Flags'!D$3,'Duplicate mass closure'!D7,"")</f>
      </c>
      <c r="E8" s="23">
        <f>IF(ABS('Duplicate mass closure'!E7-'Duplicate mass closure'!E8)&gt;'Error Flags'!E$3,'Duplicate mass closure'!E7,"")</f>
      </c>
      <c r="F8" s="23">
        <f>IF(ABS('Duplicate mass closure'!F7-'Duplicate mass closure'!F8)&gt;'Error Flags'!F$3,'Duplicate mass closure'!F7,"")</f>
      </c>
      <c r="G8" s="23">
        <f>IF(ABS('Duplicate mass closure'!G7-'Duplicate mass closure'!G8)&gt;'Error Flags'!G$3,'Duplicate mass closure'!G7,"")</f>
      </c>
      <c r="H8" s="23">
        <f>IF(ABS('Duplicate mass closure'!H7-'Duplicate mass closure'!H8)&gt;'Error Flags'!H$3,'Duplicate mass closure'!H7,"")</f>
      </c>
      <c r="I8" s="23">
        <f>IF(ABS('Duplicate mass closure'!I7-'Duplicate mass closure'!I8)&gt;'Error Flags'!I$3,'Duplicate mass closure'!I7,"")</f>
      </c>
      <c r="J8" s="23" t="e">
        <f>IF(ABS('Duplicate mass closure'!J7-'Duplicate mass closure'!J8)&gt;'Error Flags'!J$3,'Duplicate mass closure'!J7,"")</f>
        <v>#DIV/0!</v>
      </c>
      <c r="K8" s="23" t="e">
        <f>IF(ABS('Duplicate mass closure'!K7-'Duplicate mass closure'!K8)&gt;'Error Flags'!K$3,'Duplicate mass closure'!K7,"")</f>
        <v>#DIV/0!</v>
      </c>
      <c r="L8" s="23" t="e">
        <f>IF(ABS('Duplicate mass closure'!L7-'Duplicate mass closure'!L8)&gt;'Error Flags'!L$3,'Duplicate mass closure'!L7,"")</f>
        <v>#DIV/0!</v>
      </c>
      <c r="M8" s="23" t="e">
        <f>IF(ABS('Duplicate mass closure'!M7-'Duplicate mass closure'!M8)&gt;'Error Flags'!M$3,'Duplicate mass closure'!M7,"")</f>
        <v>#DIV/0!</v>
      </c>
      <c r="N8" s="23" t="e">
        <f>IF(ABS('Duplicate mass closure'!N7-'Duplicate mass closure'!N8)&gt;'Error Flags'!N$3,'Duplicate mass closure'!N7,"")</f>
        <v>#DIV/0!</v>
      </c>
      <c r="O8" s="23">
        <f>IF(ABS('Duplicate mass closure'!O7-'Duplicate mass closure'!O8)&gt;'Error Flags'!O$3,'Duplicate mass closure'!O7,"")</f>
      </c>
      <c r="P8" s="23">
        <f>IF(ABS('Duplicate mass closure'!P7-'Duplicate mass closure'!P8)&gt;'Error Flags'!P$3,'Duplicate mass closure'!P7,"")</f>
      </c>
      <c r="Q8" s="23">
        <f>IF(ABS('Duplicate mass closure'!Q7-'Duplicate mass closure'!Q8)&gt;'Error Flags'!Q$3,'Duplicate mass closure'!Q7,"")</f>
      </c>
    </row>
    <row r="9" spans="1:17" ht="12">
      <c r="A9" s="5" t="s">
        <v>9</v>
      </c>
      <c r="B9" s="5">
        <f>'Duplicate mass closure'!B8</f>
        <v>0</v>
      </c>
      <c r="C9" s="23">
        <f>IF(ABS('Duplicate mass closure'!C7-'Duplicate mass closure'!C8)&gt;'Error Flags'!C$3,'Duplicate mass closure'!C8,"")</f>
      </c>
      <c r="D9" s="23">
        <f>IF(ABS('Duplicate mass closure'!D7-'Duplicate mass closure'!D8)&gt;'Error Flags'!D$3,'Duplicate mass closure'!D8,"")</f>
      </c>
      <c r="E9" s="23">
        <f>IF(ABS('Duplicate mass closure'!E7-'Duplicate mass closure'!E8)&gt;'Error Flags'!E$3,'Duplicate mass closure'!E8,"")</f>
      </c>
      <c r="F9" s="23">
        <f>IF(ABS('Duplicate mass closure'!F7-'Duplicate mass closure'!F8)&gt;'Error Flags'!F$3,'Duplicate mass closure'!F8,"")</f>
      </c>
      <c r="G9" s="23">
        <f>IF(ABS('Duplicate mass closure'!G7-'Duplicate mass closure'!G8)&gt;'Error Flags'!G$3,'Duplicate mass closure'!G8,"")</f>
      </c>
      <c r="H9" s="23">
        <f>IF(ABS('Duplicate mass closure'!H7-'Duplicate mass closure'!H8)&gt;'Error Flags'!H$3,'Duplicate mass closure'!H8,"")</f>
      </c>
      <c r="I9" s="23">
        <f>IF(ABS('Duplicate mass closure'!I7-'Duplicate mass closure'!I8)&gt;'Error Flags'!I$3,'Duplicate mass closure'!I8,"")</f>
      </c>
      <c r="J9" s="23" t="e">
        <f>IF(ABS('Duplicate mass closure'!J7-'Duplicate mass closure'!J8)&gt;'Error Flags'!J$3,'Duplicate mass closure'!J8,"")</f>
        <v>#DIV/0!</v>
      </c>
      <c r="K9" s="23" t="e">
        <f>IF(ABS('Duplicate mass closure'!K7-'Duplicate mass closure'!K8)&gt;'Error Flags'!K$3,'Duplicate mass closure'!K8,"")</f>
        <v>#DIV/0!</v>
      </c>
      <c r="L9" s="23" t="e">
        <f>IF(ABS('Duplicate mass closure'!L7-'Duplicate mass closure'!L8)&gt;'Error Flags'!L$3,'Duplicate mass closure'!L8,"")</f>
        <v>#DIV/0!</v>
      </c>
      <c r="M9" s="23" t="e">
        <f>IF(ABS('Duplicate mass closure'!M7-'Duplicate mass closure'!M8)&gt;'Error Flags'!M$3,'Duplicate mass closure'!M8,"")</f>
        <v>#DIV/0!</v>
      </c>
      <c r="N9" s="23" t="e">
        <f>IF(ABS('Duplicate mass closure'!N7-'Duplicate mass closure'!N8)&gt;'Error Flags'!N$3,'Duplicate mass closure'!N8,"")</f>
        <v>#DIV/0!</v>
      </c>
      <c r="O9" s="23">
        <f>IF(ABS('Duplicate mass closure'!O7-'Duplicate mass closure'!O8)&gt;'Error Flags'!O$3,'Duplicate mass closure'!O8,"")</f>
      </c>
      <c r="P9" s="23">
        <f>IF(ABS('Duplicate mass closure'!P7-'Duplicate mass closure'!P8)&gt;'Error Flags'!P$3,'Duplicate mass closure'!P8,"")</f>
      </c>
      <c r="Q9" s="23">
        <f>IF(ABS('Duplicate mass closure'!Q7-'Duplicate mass closure'!Q8)&gt;'Error Flags'!Q$3,'Duplicate mass closure'!Q8,"")</f>
      </c>
    </row>
    <row r="10" spans="1:17" ht="12">
      <c r="A10" s="5">
        <v>4</v>
      </c>
      <c r="B10" s="5">
        <f>'Duplicate mass closure'!B9</f>
        <v>0</v>
      </c>
      <c r="C10" s="23">
        <f>IF(ABS('Duplicate mass closure'!C9-'Duplicate mass closure'!C10)&gt;'Error Flags'!C$3,'Duplicate mass closure'!C9,"")</f>
      </c>
      <c r="D10" s="23">
        <f>IF(ABS('Duplicate mass closure'!D9-'Duplicate mass closure'!D10)&gt;'Error Flags'!D$3,'Duplicate mass closure'!D9,"")</f>
      </c>
      <c r="E10" s="23">
        <f>IF(ABS('Duplicate mass closure'!E9-'Duplicate mass closure'!E10)&gt;'Error Flags'!E$3,'Duplicate mass closure'!E9,"")</f>
      </c>
      <c r="F10" s="23">
        <f>IF(ABS('Duplicate mass closure'!F9-'Duplicate mass closure'!F10)&gt;'Error Flags'!F$3,'Duplicate mass closure'!F9,"")</f>
      </c>
      <c r="G10" s="23">
        <f>IF(ABS('Duplicate mass closure'!G9-'Duplicate mass closure'!G10)&gt;'Error Flags'!G$3,'Duplicate mass closure'!G9,"")</f>
      </c>
      <c r="H10" s="23">
        <f>IF(ABS('Duplicate mass closure'!H9-'Duplicate mass closure'!H10)&gt;'Error Flags'!H$3,'Duplicate mass closure'!H9,"")</f>
      </c>
      <c r="I10" s="23">
        <f>IF(ABS('Duplicate mass closure'!I9-'Duplicate mass closure'!I10)&gt;'Error Flags'!I$3,'Duplicate mass closure'!I9,"")</f>
      </c>
      <c r="J10" s="23" t="e">
        <f>IF(ABS('Duplicate mass closure'!J9-'Duplicate mass closure'!J10)&gt;'Error Flags'!J$3,'Duplicate mass closure'!J9,"")</f>
        <v>#DIV/0!</v>
      </c>
      <c r="K10" s="23" t="e">
        <f>IF(ABS('Duplicate mass closure'!K9-'Duplicate mass closure'!K10)&gt;'Error Flags'!K$3,'Duplicate mass closure'!K9,"")</f>
        <v>#DIV/0!</v>
      </c>
      <c r="L10" s="23" t="e">
        <f>IF(ABS('Duplicate mass closure'!L9-'Duplicate mass closure'!L10)&gt;'Error Flags'!L$3,'Duplicate mass closure'!L9,"")</f>
        <v>#DIV/0!</v>
      </c>
      <c r="M10" s="23" t="e">
        <f>IF(ABS('Duplicate mass closure'!M9-'Duplicate mass closure'!M10)&gt;'Error Flags'!M$3,'Duplicate mass closure'!M9,"")</f>
        <v>#DIV/0!</v>
      </c>
      <c r="N10" s="23" t="e">
        <f>IF(ABS('Duplicate mass closure'!N9-'Duplicate mass closure'!N10)&gt;'Error Flags'!N$3,'Duplicate mass closure'!N9,"")</f>
        <v>#DIV/0!</v>
      </c>
      <c r="O10" s="23">
        <f>IF(ABS('Duplicate mass closure'!O9-'Duplicate mass closure'!O10)&gt;'Error Flags'!O$3,'Duplicate mass closure'!O9,"")</f>
      </c>
      <c r="P10" s="23">
        <f>IF(ABS('Duplicate mass closure'!P9-'Duplicate mass closure'!P10)&gt;'Error Flags'!P$3,'Duplicate mass closure'!P9,"")</f>
      </c>
      <c r="Q10" s="23">
        <f>IF(ABS('Duplicate mass closure'!Q9-'Duplicate mass closure'!Q10)&gt;'Error Flags'!Q$3,'Duplicate mass closure'!Q9,"")</f>
      </c>
    </row>
    <row r="11" spans="1:17" ht="12">
      <c r="A11" s="5" t="s">
        <v>10</v>
      </c>
      <c r="B11" s="5">
        <f>'Duplicate mass closure'!B10</f>
        <v>0</v>
      </c>
      <c r="C11" s="23">
        <f>IF(ABS('Duplicate mass closure'!C9-'Duplicate mass closure'!C10)&gt;'Error Flags'!C$3,'Duplicate mass closure'!C10,"")</f>
      </c>
      <c r="D11" s="23">
        <f>IF(ABS('Duplicate mass closure'!D9-'Duplicate mass closure'!D10)&gt;'Error Flags'!D$3,'Duplicate mass closure'!D10,"")</f>
      </c>
      <c r="E11" s="23">
        <f>IF(ABS('Duplicate mass closure'!E9-'Duplicate mass closure'!E10)&gt;'Error Flags'!E$3,'Duplicate mass closure'!E10,"")</f>
      </c>
      <c r="F11" s="23">
        <f>IF(ABS('Duplicate mass closure'!F9-'Duplicate mass closure'!F10)&gt;'Error Flags'!F$3,'Duplicate mass closure'!F10,"")</f>
      </c>
      <c r="G11" s="23">
        <f>IF(ABS('Duplicate mass closure'!G9-'Duplicate mass closure'!G10)&gt;'Error Flags'!G$3,'Duplicate mass closure'!G10,"")</f>
      </c>
      <c r="H11" s="23">
        <f>IF(ABS('Duplicate mass closure'!H9-'Duplicate mass closure'!H10)&gt;'Error Flags'!H$3,'Duplicate mass closure'!H10,"")</f>
      </c>
      <c r="I11" s="23">
        <f>IF(ABS('Duplicate mass closure'!I9-'Duplicate mass closure'!I10)&gt;'Error Flags'!I$3,'Duplicate mass closure'!I10,"")</f>
      </c>
      <c r="J11" s="23" t="e">
        <f>IF(ABS('Duplicate mass closure'!J9-'Duplicate mass closure'!J10)&gt;'Error Flags'!J$3,'Duplicate mass closure'!J10,"")</f>
        <v>#DIV/0!</v>
      </c>
      <c r="K11" s="23" t="e">
        <f>IF(ABS('Duplicate mass closure'!K9-'Duplicate mass closure'!K10)&gt;'Error Flags'!K$3,'Duplicate mass closure'!K10,"")</f>
        <v>#DIV/0!</v>
      </c>
      <c r="L11" s="23" t="e">
        <f>IF(ABS('Duplicate mass closure'!L9-'Duplicate mass closure'!L10)&gt;'Error Flags'!L$3,'Duplicate mass closure'!L10,"")</f>
        <v>#DIV/0!</v>
      </c>
      <c r="M11" s="23" t="e">
        <f>IF(ABS('Duplicate mass closure'!M9-'Duplicate mass closure'!M10)&gt;'Error Flags'!M$3,'Duplicate mass closure'!M10,"")</f>
        <v>#DIV/0!</v>
      </c>
      <c r="N11" s="23" t="e">
        <f>IF(ABS('Duplicate mass closure'!N9-'Duplicate mass closure'!N10)&gt;'Error Flags'!N$3,'Duplicate mass closure'!N10,"")</f>
        <v>#DIV/0!</v>
      </c>
      <c r="O11" s="23">
        <f>IF(ABS('Duplicate mass closure'!O9-'Duplicate mass closure'!O10)&gt;'Error Flags'!O$3,'Duplicate mass closure'!O10,"")</f>
      </c>
      <c r="P11" s="23">
        <f>IF(ABS('Duplicate mass closure'!P9-'Duplicate mass closure'!P10)&gt;'Error Flags'!P$3,'Duplicate mass closure'!P10,"")</f>
      </c>
      <c r="Q11" s="23">
        <f>IF(ABS('Duplicate mass closure'!Q9-'Duplicate mass closure'!Q10)&gt;'Error Flags'!Q$3,'Duplicate mass closure'!Q10,"")</f>
      </c>
    </row>
    <row r="12" spans="1:17" ht="12">
      <c r="A12" s="5">
        <v>5</v>
      </c>
      <c r="B12" s="5">
        <f>'Duplicate mass closure'!B11</f>
        <v>0</v>
      </c>
      <c r="C12" s="23">
        <f>IF(ABS('Duplicate mass closure'!C11-'Duplicate mass closure'!C12)&gt;'Error Flags'!C$3,'Duplicate mass closure'!C11,"")</f>
      </c>
      <c r="D12" s="23">
        <f>IF(ABS('Duplicate mass closure'!D11-'Duplicate mass closure'!D12)&gt;'Error Flags'!D$3,'Duplicate mass closure'!D11,"")</f>
      </c>
      <c r="E12" s="23">
        <f>IF(ABS('Duplicate mass closure'!E11-'Duplicate mass closure'!E12)&gt;'Error Flags'!E$3,'Duplicate mass closure'!E11,"")</f>
      </c>
      <c r="F12" s="23">
        <f>IF(ABS('Duplicate mass closure'!F11-'Duplicate mass closure'!F12)&gt;'Error Flags'!F$3,'Duplicate mass closure'!F11,"")</f>
      </c>
      <c r="G12" s="23">
        <f>IF(ABS('Duplicate mass closure'!G11-'Duplicate mass closure'!G12)&gt;'Error Flags'!G$3,'Duplicate mass closure'!G11,"")</f>
      </c>
      <c r="H12" s="23">
        <f>IF(ABS('Duplicate mass closure'!H11-'Duplicate mass closure'!H12)&gt;'Error Flags'!H$3,'Duplicate mass closure'!H11,"")</f>
      </c>
      <c r="I12" s="23">
        <f>IF(ABS('Duplicate mass closure'!I11-'Duplicate mass closure'!I12)&gt;'Error Flags'!I$3,'Duplicate mass closure'!I11,"")</f>
      </c>
      <c r="J12" s="23" t="e">
        <f>IF(ABS('Duplicate mass closure'!J11-'Duplicate mass closure'!J12)&gt;'Error Flags'!J$3,'Duplicate mass closure'!J11,"")</f>
        <v>#DIV/0!</v>
      </c>
      <c r="K12" s="23" t="e">
        <f>IF(ABS('Duplicate mass closure'!K11-'Duplicate mass closure'!K12)&gt;'Error Flags'!K$3,'Duplicate mass closure'!K11,"")</f>
        <v>#DIV/0!</v>
      </c>
      <c r="L12" s="23" t="e">
        <f>IF(ABS('Duplicate mass closure'!L11-'Duplicate mass closure'!L12)&gt;'Error Flags'!L$3,'Duplicate mass closure'!L11,"")</f>
        <v>#DIV/0!</v>
      </c>
      <c r="M12" s="23" t="e">
        <f>IF(ABS('Duplicate mass closure'!M11-'Duplicate mass closure'!M12)&gt;'Error Flags'!M$3,'Duplicate mass closure'!M11,"")</f>
        <v>#DIV/0!</v>
      </c>
      <c r="N12" s="23" t="e">
        <f>IF(ABS('Duplicate mass closure'!N11-'Duplicate mass closure'!N12)&gt;'Error Flags'!N$3,'Duplicate mass closure'!N11,"")</f>
        <v>#DIV/0!</v>
      </c>
      <c r="O12" s="23">
        <f>IF(ABS('Duplicate mass closure'!O11-'Duplicate mass closure'!O12)&gt;'Error Flags'!O$3,'Duplicate mass closure'!O11,"")</f>
      </c>
      <c r="P12" s="23">
        <f>IF(ABS('Duplicate mass closure'!P11-'Duplicate mass closure'!P12)&gt;'Error Flags'!P$3,'Duplicate mass closure'!P11,"")</f>
      </c>
      <c r="Q12" s="23">
        <f>IF(ABS('Duplicate mass closure'!Q11-'Duplicate mass closure'!Q12)&gt;'Error Flags'!Q$3,'Duplicate mass closure'!Q11,"")</f>
      </c>
    </row>
    <row r="13" spans="1:17" ht="12">
      <c r="A13" s="5" t="s">
        <v>11</v>
      </c>
      <c r="B13" s="5">
        <f>'Duplicate mass closure'!B12</f>
        <v>0</v>
      </c>
      <c r="C13" s="23">
        <f>IF(ABS('Duplicate mass closure'!C11-'Duplicate mass closure'!C12)&gt;'Error Flags'!C$3,'Duplicate mass closure'!C12,"")</f>
      </c>
      <c r="D13" s="23">
        <f>IF(ABS('Duplicate mass closure'!D11-'Duplicate mass closure'!D12)&gt;'Error Flags'!D$3,'Duplicate mass closure'!D12,"")</f>
      </c>
      <c r="E13" s="23">
        <f>IF(ABS('Duplicate mass closure'!E11-'Duplicate mass closure'!E12)&gt;'Error Flags'!E$3,'Duplicate mass closure'!E12,"")</f>
      </c>
      <c r="F13" s="23">
        <f>IF(ABS('Duplicate mass closure'!F11-'Duplicate mass closure'!F12)&gt;'Error Flags'!F$3,'Duplicate mass closure'!F12,"")</f>
      </c>
      <c r="G13" s="23">
        <f>IF(ABS('Duplicate mass closure'!G11-'Duplicate mass closure'!G12)&gt;'Error Flags'!G$3,'Duplicate mass closure'!G12,"")</f>
      </c>
      <c r="H13" s="23">
        <f>IF(ABS('Duplicate mass closure'!H11-'Duplicate mass closure'!H12)&gt;'Error Flags'!H$3,'Duplicate mass closure'!H12,"")</f>
      </c>
      <c r="I13" s="23">
        <f>IF(ABS('Duplicate mass closure'!I11-'Duplicate mass closure'!I12)&gt;'Error Flags'!I$3,'Duplicate mass closure'!I12,"")</f>
      </c>
      <c r="J13" s="23" t="e">
        <f>IF(ABS('Duplicate mass closure'!J11-'Duplicate mass closure'!J12)&gt;'Error Flags'!J$3,'Duplicate mass closure'!J12,"")</f>
        <v>#DIV/0!</v>
      </c>
      <c r="K13" s="23" t="e">
        <f>IF(ABS('Duplicate mass closure'!K11-'Duplicate mass closure'!K12)&gt;'Error Flags'!K$3,'Duplicate mass closure'!K12,"")</f>
        <v>#DIV/0!</v>
      </c>
      <c r="L13" s="23" t="e">
        <f>IF(ABS('Duplicate mass closure'!L11-'Duplicate mass closure'!L12)&gt;'Error Flags'!L$3,'Duplicate mass closure'!L12,"")</f>
        <v>#DIV/0!</v>
      </c>
      <c r="M13" s="23" t="e">
        <f>IF(ABS('Duplicate mass closure'!M11-'Duplicate mass closure'!M12)&gt;'Error Flags'!M$3,'Duplicate mass closure'!M12,"")</f>
        <v>#DIV/0!</v>
      </c>
      <c r="N13" s="23" t="e">
        <f>IF(ABS('Duplicate mass closure'!N11-'Duplicate mass closure'!N12)&gt;'Error Flags'!N$3,'Duplicate mass closure'!N12,"")</f>
        <v>#DIV/0!</v>
      </c>
      <c r="O13" s="23">
        <f>IF(ABS('Duplicate mass closure'!O11-'Duplicate mass closure'!O12)&gt;'Error Flags'!O$3,'Duplicate mass closure'!O12,"")</f>
      </c>
      <c r="P13" s="23">
        <f>IF(ABS('Duplicate mass closure'!P11-'Duplicate mass closure'!P12)&gt;'Error Flags'!P$3,'Duplicate mass closure'!P12,"")</f>
      </c>
      <c r="Q13" s="23">
        <f>IF(ABS('Duplicate mass closure'!Q11-'Duplicate mass closure'!Q12)&gt;'Error Flags'!Q$3,'Duplicate mass closure'!Q12,"")</f>
      </c>
    </row>
    <row r="14" spans="1:17" ht="12">
      <c r="A14" s="5">
        <v>6</v>
      </c>
      <c r="B14" s="5">
        <f>'Duplicate mass closure'!B13</f>
        <v>0</v>
      </c>
      <c r="C14" s="23">
        <f>IF(ABS('Duplicate mass closure'!C13-'Duplicate mass closure'!C14)&gt;'Error Flags'!C$3,'Duplicate mass closure'!C13,"")</f>
      </c>
      <c r="D14" s="23">
        <f>IF(ABS('Duplicate mass closure'!D13-'Duplicate mass closure'!D14)&gt;'Error Flags'!D$3,'Duplicate mass closure'!D13,"")</f>
      </c>
      <c r="E14" s="23">
        <f>IF(ABS('Duplicate mass closure'!E13-'Duplicate mass closure'!E14)&gt;'Error Flags'!E$3,'Duplicate mass closure'!E13,"")</f>
      </c>
      <c r="F14" s="23">
        <f>IF(ABS('Duplicate mass closure'!F13-'Duplicate mass closure'!F14)&gt;'Error Flags'!F$3,'Duplicate mass closure'!F13,"")</f>
      </c>
      <c r="G14" s="23">
        <f>IF(ABS('Duplicate mass closure'!G13-'Duplicate mass closure'!G14)&gt;'Error Flags'!G$3,'Duplicate mass closure'!G13,"")</f>
      </c>
      <c r="H14" s="23">
        <f>IF(ABS('Duplicate mass closure'!H13-'Duplicate mass closure'!H14)&gt;'Error Flags'!H$3,'Duplicate mass closure'!H13,"")</f>
      </c>
      <c r="I14" s="23">
        <f>IF(ABS('Duplicate mass closure'!I13-'Duplicate mass closure'!I14)&gt;'Error Flags'!I$3,'Duplicate mass closure'!I13,"")</f>
      </c>
      <c r="J14" s="23" t="e">
        <f>IF(ABS('Duplicate mass closure'!J13-'Duplicate mass closure'!J14)&gt;'Error Flags'!J$3,'Duplicate mass closure'!J13,"")</f>
        <v>#DIV/0!</v>
      </c>
      <c r="K14" s="23" t="e">
        <f>IF(ABS('Duplicate mass closure'!K13-'Duplicate mass closure'!K14)&gt;'Error Flags'!K$3,'Duplicate mass closure'!K13,"")</f>
        <v>#DIV/0!</v>
      </c>
      <c r="L14" s="23" t="e">
        <f>IF(ABS('Duplicate mass closure'!L13-'Duplicate mass closure'!L14)&gt;'Error Flags'!L$3,'Duplicate mass closure'!L13,"")</f>
        <v>#DIV/0!</v>
      </c>
      <c r="M14" s="23" t="e">
        <f>IF(ABS('Duplicate mass closure'!M13-'Duplicate mass closure'!M14)&gt;'Error Flags'!M$3,'Duplicate mass closure'!M13,"")</f>
        <v>#DIV/0!</v>
      </c>
      <c r="N14" s="23" t="e">
        <f>IF(ABS('Duplicate mass closure'!N13-'Duplicate mass closure'!N14)&gt;'Error Flags'!N$3,'Duplicate mass closure'!N13,"")</f>
        <v>#DIV/0!</v>
      </c>
      <c r="O14" s="23">
        <f>IF(ABS('Duplicate mass closure'!O13-'Duplicate mass closure'!O14)&gt;'Error Flags'!O$3,'Duplicate mass closure'!O13,"")</f>
      </c>
      <c r="P14" s="23">
        <f>IF(ABS('Duplicate mass closure'!P13-'Duplicate mass closure'!P14)&gt;'Error Flags'!P$3,'Duplicate mass closure'!P13,"")</f>
      </c>
      <c r="Q14" s="23">
        <f>IF(ABS('Duplicate mass closure'!Q13-'Duplicate mass closure'!Q14)&gt;'Error Flags'!Q$3,'Duplicate mass closure'!Q13,"")</f>
      </c>
    </row>
    <row r="15" spans="1:17" ht="12">
      <c r="A15" s="5" t="s">
        <v>12</v>
      </c>
      <c r="B15" s="5">
        <f>'Duplicate mass closure'!B14</f>
        <v>0</v>
      </c>
      <c r="C15" s="23">
        <f>IF(ABS('Duplicate mass closure'!C13-'Duplicate mass closure'!C14)&gt;'Error Flags'!C$3,'Duplicate mass closure'!C14,"")</f>
      </c>
      <c r="D15" s="23">
        <f>IF(ABS('Duplicate mass closure'!D13-'Duplicate mass closure'!D14)&gt;'Error Flags'!D$3,'Duplicate mass closure'!D14,"")</f>
      </c>
      <c r="E15" s="23">
        <f>IF(ABS('Duplicate mass closure'!E13-'Duplicate mass closure'!E14)&gt;'Error Flags'!E$3,'Duplicate mass closure'!E14,"")</f>
      </c>
      <c r="F15" s="23">
        <f>IF(ABS('Duplicate mass closure'!F13-'Duplicate mass closure'!F14)&gt;'Error Flags'!F$3,'Duplicate mass closure'!F14,"")</f>
      </c>
      <c r="G15" s="23">
        <f>IF(ABS('Duplicate mass closure'!G13-'Duplicate mass closure'!G14)&gt;'Error Flags'!G$3,'Duplicate mass closure'!G14,"")</f>
      </c>
      <c r="H15" s="23">
        <f>IF(ABS('Duplicate mass closure'!H13-'Duplicate mass closure'!H14)&gt;'Error Flags'!H$3,'Duplicate mass closure'!H14,"")</f>
      </c>
      <c r="I15" s="23">
        <f>IF(ABS('Duplicate mass closure'!I13-'Duplicate mass closure'!I14)&gt;'Error Flags'!I$3,'Duplicate mass closure'!I14,"")</f>
      </c>
      <c r="J15" s="23" t="e">
        <f>IF(ABS('Duplicate mass closure'!J13-'Duplicate mass closure'!J14)&gt;'Error Flags'!J$3,'Duplicate mass closure'!J14,"")</f>
        <v>#DIV/0!</v>
      </c>
      <c r="K15" s="23" t="e">
        <f>IF(ABS('Duplicate mass closure'!K13-'Duplicate mass closure'!K14)&gt;'Error Flags'!K$3,'Duplicate mass closure'!K14,"")</f>
        <v>#DIV/0!</v>
      </c>
      <c r="L15" s="23" t="e">
        <f>IF(ABS('Duplicate mass closure'!L13-'Duplicate mass closure'!L14)&gt;'Error Flags'!L$3,'Duplicate mass closure'!L14,"")</f>
        <v>#DIV/0!</v>
      </c>
      <c r="M15" s="23" t="e">
        <f>IF(ABS('Duplicate mass closure'!M13-'Duplicate mass closure'!M14)&gt;'Error Flags'!M$3,'Duplicate mass closure'!M14,"")</f>
        <v>#DIV/0!</v>
      </c>
      <c r="N15" s="23" t="e">
        <f>IF(ABS('Duplicate mass closure'!N13-'Duplicate mass closure'!N14)&gt;'Error Flags'!N$3,'Duplicate mass closure'!N14,"")</f>
        <v>#DIV/0!</v>
      </c>
      <c r="O15" s="23">
        <f>IF(ABS('Duplicate mass closure'!O13-'Duplicate mass closure'!O14)&gt;'Error Flags'!O$3,'Duplicate mass closure'!O14,"")</f>
      </c>
      <c r="P15" s="23">
        <f>IF(ABS('Duplicate mass closure'!P13-'Duplicate mass closure'!P14)&gt;'Error Flags'!P$3,'Duplicate mass closure'!P14,"")</f>
      </c>
      <c r="Q15" s="23">
        <f>IF(ABS('Duplicate mass closure'!Q13-'Duplicate mass closure'!Q14)&gt;'Error Flags'!Q$3,'Duplicate mass closure'!Q14,"")</f>
      </c>
    </row>
    <row r="16" spans="1:17" ht="12">
      <c r="A16" s="5">
        <v>7</v>
      </c>
      <c r="B16" s="5">
        <f>'Duplicate mass closure'!B15</f>
        <v>0</v>
      </c>
      <c r="C16" s="23">
        <f>IF(ABS('Duplicate mass closure'!C15-'Duplicate mass closure'!C16)&gt;'Error Flags'!C$3,'Duplicate mass closure'!C15,"")</f>
      </c>
      <c r="D16" s="23">
        <f>IF(ABS('Duplicate mass closure'!D15-'Duplicate mass closure'!D16)&gt;'Error Flags'!D$3,'Duplicate mass closure'!D15,"")</f>
      </c>
      <c r="E16" s="23">
        <f>IF(ABS('Duplicate mass closure'!E15-'Duplicate mass closure'!E16)&gt;'Error Flags'!E$3,'Duplicate mass closure'!E15,"")</f>
      </c>
      <c r="F16" s="23">
        <f>IF(ABS('Duplicate mass closure'!F15-'Duplicate mass closure'!F16)&gt;'Error Flags'!F$3,'Duplicate mass closure'!F15,"")</f>
      </c>
      <c r="G16" s="23">
        <f>IF(ABS('Duplicate mass closure'!G15-'Duplicate mass closure'!G16)&gt;'Error Flags'!G$3,'Duplicate mass closure'!G15,"")</f>
      </c>
      <c r="H16" s="23">
        <f>IF(ABS('Duplicate mass closure'!H15-'Duplicate mass closure'!H16)&gt;'Error Flags'!H$3,'Duplicate mass closure'!H15,"")</f>
      </c>
      <c r="I16" s="23">
        <f>IF(ABS('Duplicate mass closure'!I15-'Duplicate mass closure'!I16)&gt;'Error Flags'!I$3,'Duplicate mass closure'!I15,"")</f>
      </c>
      <c r="J16" s="23" t="e">
        <f>IF(ABS('Duplicate mass closure'!J15-'Duplicate mass closure'!J16)&gt;'Error Flags'!J$3,'Duplicate mass closure'!J15,"")</f>
        <v>#DIV/0!</v>
      </c>
      <c r="K16" s="23" t="e">
        <f>IF(ABS('Duplicate mass closure'!K15-'Duplicate mass closure'!K16)&gt;'Error Flags'!K$3,'Duplicate mass closure'!K15,"")</f>
        <v>#DIV/0!</v>
      </c>
      <c r="L16" s="23" t="e">
        <f>IF(ABS('Duplicate mass closure'!L15-'Duplicate mass closure'!L16)&gt;'Error Flags'!L$3,'Duplicate mass closure'!L15,"")</f>
        <v>#DIV/0!</v>
      </c>
      <c r="M16" s="23" t="e">
        <f>IF(ABS('Duplicate mass closure'!M15-'Duplicate mass closure'!M16)&gt;'Error Flags'!M$3,'Duplicate mass closure'!M15,"")</f>
        <v>#DIV/0!</v>
      </c>
      <c r="N16" s="23" t="e">
        <f>IF(ABS('Duplicate mass closure'!N15-'Duplicate mass closure'!N16)&gt;'Error Flags'!N$3,'Duplicate mass closure'!N15,"")</f>
        <v>#DIV/0!</v>
      </c>
      <c r="O16" s="23">
        <f>IF(ABS('Duplicate mass closure'!O15-'Duplicate mass closure'!O16)&gt;'Error Flags'!O$3,'Duplicate mass closure'!O15,"")</f>
      </c>
      <c r="P16" s="23">
        <f>IF(ABS('Duplicate mass closure'!P15-'Duplicate mass closure'!P16)&gt;'Error Flags'!P$3,'Duplicate mass closure'!P15,"")</f>
      </c>
      <c r="Q16" s="23">
        <f>IF(ABS('Duplicate mass closure'!Q15-'Duplicate mass closure'!Q16)&gt;'Error Flags'!Q$3,'Duplicate mass closure'!Q15,"")</f>
      </c>
    </row>
    <row r="17" spans="1:17" ht="12">
      <c r="A17" s="5" t="s">
        <v>13</v>
      </c>
      <c r="B17" s="5">
        <f>'Duplicate mass closure'!B16</f>
        <v>0</v>
      </c>
      <c r="C17" s="23">
        <f>IF(ABS('Duplicate mass closure'!C15-'Duplicate mass closure'!C16)&gt;'Error Flags'!C$3,'Duplicate mass closure'!C16,"")</f>
      </c>
      <c r="D17" s="23">
        <f>IF(ABS('Duplicate mass closure'!D15-'Duplicate mass closure'!D16)&gt;'Error Flags'!D$3,'Duplicate mass closure'!D16,"")</f>
      </c>
      <c r="E17" s="23">
        <f>IF(ABS('Duplicate mass closure'!E15-'Duplicate mass closure'!E16)&gt;'Error Flags'!E$3,'Duplicate mass closure'!E16,"")</f>
      </c>
      <c r="F17" s="23">
        <f>IF(ABS('Duplicate mass closure'!F15-'Duplicate mass closure'!F16)&gt;'Error Flags'!F$3,'Duplicate mass closure'!F16,"")</f>
      </c>
      <c r="G17" s="23">
        <f>IF(ABS('Duplicate mass closure'!G15-'Duplicate mass closure'!G16)&gt;'Error Flags'!G$3,'Duplicate mass closure'!G16,"")</f>
      </c>
      <c r="H17" s="23">
        <f>IF(ABS('Duplicate mass closure'!H15-'Duplicate mass closure'!H16)&gt;'Error Flags'!H$3,'Duplicate mass closure'!H16,"")</f>
      </c>
      <c r="I17" s="23">
        <f>IF(ABS('Duplicate mass closure'!I15-'Duplicate mass closure'!I16)&gt;'Error Flags'!I$3,'Duplicate mass closure'!I16,"")</f>
      </c>
      <c r="J17" s="23" t="e">
        <f>IF(ABS('Duplicate mass closure'!J15-'Duplicate mass closure'!J16)&gt;'Error Flags'!J$3,'Duplicate mass closure'!J16,"")</f>
        <v>#DIV/0!</v>
      </c>
      <c r="K17" s="23" t="e">
        <f>IF(ABS('Duplicate mass closure'!K15-'Duplicate mass closure'!K16)&gt;'Error Flags'!K$3,'Duplicate mass closure'!K16,"")</f>
        <v>#DIV/0!</v>
      </c>
      <c r="L17" s="23" t="e">
        <f>IF(ABS('Duplicate mass closure'!L15-'Duplicate mass closure'!L16)&gt;'Error Flags'!L$3,'Duplicate mass closure'!L16,"")</f>
        <v>#DIV/0!</v>
      </c>
      <c r="M17" s="23" t="e">
        <f>IF(ABS('Duplicate mass closure'!M15-'Duplicate mass closure'!M16)&gt;'Error Flags'!M$3,'Duplicate mass closure'!M16,"")</f>
        <v>#DIV/0!</v>
      </c>
      <c r="N17" s="23" t="e">
        <f>IF(ABS('Duplicate mass closure'!N15-'Duplicate mass closure'!N16)&gt;'Error Flags'!N$3,'Duplicate mass closure'!N16,"")</f>
        <v>#DIV/0!</v>
      </c>
      <c r="O17" s="23">
        <f>IF(ABS('Duplicate mass closure'!O15-'Duplicate mass closure'!O16)&gt;'Error Flags'!O$3,'Duplicate mass closure'!O16,"")</f>
      </c>
      <c r="P17" s="23">
        <f>IF(ABS('Duplicate mass closure'!P15-'Duplicate mass closure'!P16)&gt;'Error Flags'!P$3,'Duplicate mass closure'!P16,"")</f>
      </c>
      <c r="Q17" s="23">
        <f>IF(ABS('Duplicate mass closure'!Q15-'Duplicate mass closure'!Q16)&gt;'Error Flags'!Q$3,'Duplicate mass closure'!Q16,"")</f>
      </c>
    </row>
    <row r="18" spans="1:17" ht="12">
      <c r="A18" s="5">
        <v>8</v>
      </c>
      <c r="B18" s="5">
        <f>'Duplicate mass closure'!B17</f>
        <v>0</v>
      </c>
      <c r="C18" s="23">
        <f>IF(ABS('Duplicate mass closure'!C17-'Duplicate mass closure'!C18)&gt;'Error Flags'!C$3,'Duplicate mass closure'!C17,"")</f>
      </c>
      <c r="D18" s="23">
        <f>IF(ABS('Duplicate mass closure'!D17-'Duplicate mass closure'!D18)&gt;'Error Flags'!D$3,'Duplicate mass closure'!D17,"")</f>
      </c>
      <c r="E18" s="23">
        <f>IF(ABS('Duplicate mass closure'!E17-'Duplicate mass closure'!E18)&gt;'Error Flags'!E$3,'Duplicate mass closure'!E17,"")</f>
      </c>
      <c r="F18" s="23">
        <f>IF(ABS('Duplicate mass closure'!F17-'Duplicate mass closure'!F18)&gt;'Error Flags'!F$3,'Duplicate mass closure'!F17,"")</f>
      </c>
      <c r="G18" s="23">
        <f>IF(ABS('Duplicate mass closure'!G17-'Duplicate mass closure'!G18)&gt;'Error Flags'!G$3,'Duplicate mass closure'!G17,"")</f>
      </c>
      <c r="H18" s="23">
        <f>IF(ABS('Duplicate mass closure'!H17-'Duplicate mass closure'!H18)&gt;'Error Flags'!H$3,'Duplicate mass closure'!H17,"")</f>
      </c>
      <c r="I18" s="23">
        <f>IF(ABS('Duplicate mass closure'!I17-'Duplicate mass closure'!I18)&gt;'Error Flags'!I$3,'Duplicate mass closure'!I17,"")</f>
      </c>
      <c r="J18" s="23" t="e">
        <f>IF(ABS('Duplicate mass closure'!J17-'Duplicate mass closure'!J18)&gt;'Error Flags'!J$3,'Duplicate mass closure'!J17,"")</f>
        <v>#DIV/0!</v>
      </c>
      <c r="K18" s="23" t="e">
        <f>IF(ABS('Duplicate mass closure'!K17-'Duplicate mass closure'!K18)&gt;'Error Flags'!K$3,'Duplicate mass closure'!K17,"")</f>
        <v>#DIV/0!</v>
      </c>
      <c r="L18" s="23" t="e">
        <f>IF(ABS('Duplicate mass closure'!L17-'Duplicate mass closure'!L18)&gt;'Error Flags'!L$3,'Duplicate mass closure'!L17,"")</f>
        <v>#DIV/0!</v>
      </c>
      <c r="M18" s="23" t="e">
        <f>IF(ABS('Duplicate mass closure'!M17-'Duplicate mass closure'!M18)&gt;'Error Flags'!M$3,'Duplicate mass closure'!M17,"")</f>
        <v>#DIV/0!</v>
      </c>
      <c r="N18" s="23" t="e">
        <f>IF(ABS('Duplicate mass closure'!N17-'Duplicate mass closure'!N18)&gt;'Error Flags'!N$3,'Duplicate mass closure'!N17,"")</f>
        <v>#DIV/0!</v>
      </c>
      <c r="O18" s="23">
        <f>IF(ABS('Duplicate mass closure'!O17-'Duplicate mass closure'!O18)&gt;'Error Flags'!O$3,'Duplicate mass closure'!O17,"")</f>
      </c>
      <c r="P18" s="23">
        <f>IF(ABS('Duplicate mass closure'!P17-'Duplicate mass closure'!P18)&gt;'Error Flags'!P$3,'Duplicate mass closure'!P17,"")</f>
      </c>
      <c r="Q18" s="23">
        <f>IF(ABS('Duplicate mass closure'!Q17-'Duplicate mass closure'!Q18)&gt;'Error Flags'!Q$3,'Duplicate mass closure'!Q17,"")</f>
      </c>
    </row>
    <row r="19" spans="1:17" ht="12">
      <c r="A19" s="5" t="s">
        <v>14</v>
      </c>
      <c r="B19" s="5">
        <f>'Duplicate mass closure'!B18</f>
        <v>0</v>
      </c>
      <c r="C19" s="23">
        <f>IF(ABS('Duplicate mass closure'!C17-'Duplicate mass closure'!C18)&gt;'Error Flags'!C$3,'Duplicate mass closure'!C18,"")</f>
      </c>
      <c r="D19" s="23">
        <f>IF(ABS('Duplicate mass closure'!D17-'Duplicate mass closure'!D18)&gt;'Error Flags'!D$3,'Duplicate mass closure'!D18,"")</f>
      </c>
      <c r="E19" s="23">
        <f>IF(ABS('Duplicate mass closure'!E17-'Duplicate mass closure'!E18)&gt;'Error Flags'!E$3,'Duplicate mass closure'!E18,"")</f>
      </c>
      <c r="F19" s="23">
        <f>IF(ABS('Duplicate mass closure'!F17-'Duplicate mass closure'!F18)&gt;'Error Flags'!F$3,'Duplicate mass closure'!F18,"")</f>
      </c>
      <c r="G19" s="23">
        <f>IF(ABS('Duplicate mass closure'!G17-'Duplicate mass closure'!G18)&gt;'Error Flags'!G$3,'Duplicate mass closure'!G18,"")</f>
      </c>
      <c r="H19" s="23">
        <f>IF(ABS('Duplicate mass closure'!H17-'Duplicate mass closure'!H18)&gt;'Error Flags'!H$3,'Duplicate mass closure'!H18,"")</f>
      </c>
      <c r="I19" s="23">
        <f>IF(ABS('Duplicate mass closure'!I17-'Duplicate mass closure'!I18)&gt;'Error Flags'!I$3,'Duplicate mass closure'!I18,"")</f>
      </c>
      <c r="J19" s="23" t="e">
        <f>IF(ABS('Duplicate mass closure'!J17-'Duplicate mass closure'!J18)&gt;'Error Flags'!J$3,'Duplicate mass closure'!J18,"")</f>
        <v>#DIV/0!</v>
      </c>
      <c r="K19" s="23" t="e">
        <f>IF(ABS('Duplicate mass closure'!K17-'Duplicate mass closure'!K18)&gt;'Error Flags'!K$3,'Duplicate mass closure'!K18,"")</f>
        <v>#DIV/0!</v>
      </c>
      <c r="L19" s="23" t="e">
        <f>IF(ABS('Duplicate mass closure'!L17-'Duplicate mass closure'!L18)&gt;'Error Flags'!L$3,'Duplicate mass closure'!L18,"")</f>
        <v>#DIV/0!</v>
      </c>
      <c r="M19" s="23" t="e">
        <f>IF(ABS('Duplicate mass closure'!M17-'Duplicate mass closure'!M18)&gt;'Error Flags'!M$3,'Duplicate mass closure'!M18,"")</f>
        <v>#DIV/0!</v>
      </c>
      <c r="N19" s="23" t="e">
        <f>IF(ABS('Duplicate mass closure'!N17-'Duplicate mass closure'!N18)&gt;'Error Flags'!N$3,'Duplicate mass closure'!N18,"")</f>
        <v>#DIV/0!</v>
      </c>
      <c r="O19" s="23">
        <f>IF(ABS('Duplicate mass closure'!O17-'Duplicate mass closure'!O18)&gt;'Error Flags'!O$3,'Duplicate mass closure'!O18,"")</f>
      </c>
      <c r="P19" s="23">
        <f>IF(ABS('Duplicate mass closure'!P17-'Duplicate mass closure'!P18)&gt;'Error Flags'!P$3,'Duplicate mass closure'!P18,"")</f>
      </c>
      <c r="Q19" s="23">
        <f>IF(ABS('Duplicate mass closure'!Q17-'Duplicate mass closure'!Q18)&gt;'Error Flags'!Q$3,'Duplicate mass closure'!Q18,"")</f>
      </c>
    </row>
    <row r="20" spans="1:17" ht="12">
      <c r="A20" s="5">
        <v>9</v>
      </c>
      <c r="B20" s="5">
        <f>'Duplicate mass closure'!B19</f>
        <v>0</v>
      </c>
      <c r="C20" s="23">
        <f>IF(ABS('Duplicate mass closure'!C19-'Duplicate mass closure'!C20)&gt;'Error Flags'!C$3,'Duplicate mass closure'!C19,"")</f>
      </c>
      <c r="D20" s="23">
        <f>IF(ABS('Duplicate mass closure'!D19-'Duplicate mass closure'!D20)&gt;'Error Flags'!D$3,'Duplicate mass closure'!D19,"")</f>
      </c>
      <c r="E20" s="23">
        <f>IF(ABS('Duplicate mass closure'!E19-'Duplicate mass closure'!E20)&gt;'Error Flags'!E$3,'Duplicate mass closure'!E19,"")</f>
      </c>
      <c r="F20" s="23">
        <f>IF(ABS('Duplicate mass closure'!F19-'Duplicate mass closure'!F20)&gt;'Error Flags'!F$3,'Duplicate mass closure'!F19,"")</f>
      </c>
      <c r="G20" s="23">
        <f>IF(ABS('Duplicate mass closure'!G19-'Duplicate mass closure'!G20)&gt;'Error Flags'!G$3,'Duplicate mass closure'!G19,"")</f>
      </c>
      <c r="H20" s="23">
        <f>IF(ABS('Duplicate mass closure'!H19-'Duplicate mass closure'!H20)&gt;'Error Flags'!H$3,'Duplicate mass closure'!H19,"")</f>
      </c>
      <c r="I20" s="23">
        <f>IF(ABS('Duplicate mass closure'!I19-'Duplicate mass closure'!I20)&gt;'Error Flags'!I$3,'Duplicate mass closure'!I19,"")</f>
      </c>
      <c r="J20" s="23" t="e">
        <f>IF(ABS('Duplicate mass closure'!J19-'Duplicate mass closure'!J20)&gt;'Error Flags'!J$3,'Duplicate mass closure'!J19,"")</f>
        <v>#DIV/0!</v>
      </c>
      <c r="K20" s="23" t="e">
        <f>IF(ABS('Duplicate mass closure'!K19-'Duplicate mass closure'!K20)&gt;'Error Flags'!K$3,'Duplicate mass closure'!K19,"")</f>
        <v>#DIV/0!</v>
      </c>
      <c r="L20" s="23" t="e">
        <f>IF(ABS('Duplicate mass closure'!L19-'Duplicate mass closure'!L20)&gt;'Error Flags'!L$3,'Duplicate mass closure'!L19,"")</f>
        <v>#DIV/0!</v>
      </c>
      <c r="M20" s="23" t="e">
        <f>IF(ABS('Duplicate mass closure'!M19-'Duplicate mass closure'!M20)&gt;'Error Flags'!M$3,'Duplicate mass closure'!M19,"")</f>
        <v>#DIV/0!</v>
      </c>
      <c r="N20" s="23" t="e">
        <f>IF(ABS('Duplicate mass closure'!N19-'Duplicate mass closure'!N20)&gt;'Error Flags'!N$3,'Duplicate mass closure'!N19,"")</f>
        <v>#DIV/0!</v>
      </c>
      <c r="O20" s="23">
        <f>IF(ABS('Duplicate mass closure'!O19-'Duplicate mass closure'!O20)&gt;'Error Flags'!O$3,'Duplicate mass closure'!O19,"")</f>
      </c>
      <c r="P20" s="23">
        <f>IF(ABS('Duplicate mass closure'!P19-'Duplicate mass closure'!P20)&gt;'Error Flags'!P$3,'Duplicate mass closure'!P19,"")</f>
      </c>
      <c r="Q20" s="23">
        <f>IF(ABS('Duplicate mass closure'!Q19-'Duplicate mass closure'!Q20)&gt;'Error Flags'!Q$3,'Duplicate mass closure'!Q19,"")</f>
      </c>
    </row>
    <row r="21" spans="1:17" ht="12">
      <c r="A21" s="5" t="s">
        <v>15</v>
      </c>
      <c r="B21" s="5">
        <f>'Duplicate mass closure'!B20</f>
        <v>0</v>
      </c>
      <c r="C21" s="23">
        <f>IF(ABS('Duplicate mass closure'!C19-'Duplicate mass closure'!C20)&gt;'Error Flags'!C$3,'Duplicate mass closure'!C20,"")</f>
      </c>
      <c r="D21" s="23">
        <f>IF(ABS('Duplicate mass closure'!D19-'Duplicate mass closure'!D20)&gt;'Error Flags'!D$3,'Duplicate mass closure'!D20,"")</f>
      </c>
      <c r="E21" s="23">
        <f>IF(ABS('Duplicate mass closure'!E19-'Duplicate mass closure'!E20)&gt;'Error Flags'!E$3,'Duplicate mass closure'!E20,"")</f>
      </c>
      <c r="F21" s="23">
        <f>IF(ABS('Duplicate mass closure'!F19-'Duplicate mass closure'!F20)&gt;'Error Flags'!F$3,'Duplicate mass closure'!F20,"")</f>
      </c>
      <c r="G21" s="23">
        <f>IF(ABS('Duplicate mass closure'!G19-'Duplicate mass closure'!G20)&gt;'Error Flags'!G$3,'Duplicate mass closure'!G20,"")</f>
      </c>
      <c r="H21" s="23">
        <f>IF(ABS('Duplicate mass closure'!H19-'Duplicate mass closure'!H20)&gt;'Error Flags'!H$3,'Duplicate mass closure'!H20,"")</f>
      </c>
      <c r="I21" s="23">
        <f>IF(ABS('Duplicate mass closure'!I19-'Duplicate mass closure'!I20)&gt;'Error Flags'!I$3,'Duplicate mass closure'!I20,"")</f>
      </c>
      <c r="J21" s="23" t="e">
        <f>IF(ABS('Duplicate mass closure'!J19-'Duplicate mass closure'!J20)&gt;'Error Flags'!J$3,'Duplicate mass closure'!J20,"")</f>
        <v>#DIV/0!</v>
      </c>
      <c r="K21" s="23" t="e">
        <f>IF(ABS('Duplicate mass closure'!K19-'Duplicate mass closure'!K20)&gt;'Error Flags'!K$3,'Duplicate mass closure'!K20,"")</f>
        <v>#DIV/0!</v>
      </c>
      <c r="L21" s="23" t="e">
        <f>IF(ABS('Duplicate mass closure'!L19-'Duplicate mass closure'!L20)&gt;'Error Flags'!L$3,'Duplicate mass closure'!L20,"")</f>
        <v>#DIV/0!</v>
      </c>
      <c r="M21" s="23" t="e">
        <f>IF(ABS('Duplicate mass closure'!M19-'Duplicate mass closure'!M20)&gt;'Error Flags'!M$3,'Duplicate mass closure'!M20,"")</f>
        <v>#DIV/0!</v>
      </c>
      <c r="N21" s="23" t="e">
        <f>IF(ABS('Duplicate mass closure'!N19-'Duplicate mass closure'!N20)&gt;'Error Flags'!N$3,'Duplicate mass closure'!N20,"")</f>
        <v>#DIV/0!</v>
      </c>
      <c r="O21" s="23">
        <f>IF(ABS('Duplicate mass closure'!O19-'Duplicate mass closure'!O20)&gt;'Error Flags'!O$3,'Duplicate mass closure'!O20,"")</f>
      </c>
      <c r="P21" s="23">
        <f>IF(ABS('Duplicate mass closure'!P19-'Duplicate mass closure'!P20)&gt;'Error Flags'!P$3,'Duplicate mass closure'!P20,"")</f>
      </c>
      <c r="Q21" s="23">
        <f>IF(ABS('Duplicate mass closure'!Q19-'Duplicate mass closure'!Q20)&gt;'Error Flags'!Q$3,'Duplicate mass closure'!Q20,"")</f>
      </c>
    </row>
    <row r="22" spans="1:17" ht="12">
      <c r="A22" s="5">
        <v>10</v>
      </c>
      <c r="B22" s="5">
        <f>'Duplicate mass closure'!B21</f>
        <v>0</v>
      </c>
      <c r="C22" s="23">
        <f>IF(ABS('Duplicate mass closure'!C21-'Duplicate mass closure'!C22)&gt;'Error Flags'!C$3,'Duplicate mass closure'!C21,"")</f>
      </c>
      <c r="D22" s="23">
        <f>IF(ABS('Duplicate mass closure'!D21-'Duplicate mass closure'!D22)&gt;'Error Flags'!D$3,'Duplicate mass closure'!D21,"")</f>
      </c>
      <c r="E22" s="23">
        <f>IF(ABS('Duplicate mass closure'!E21-'Duplicate mass closure'!E22)&gt;'Error Flags'!E$3,'Duplicate mass closure'!E21,"")</f>
      </c>
      <c r="F22" s="23">
        <f>IF(ABS('Duplicate mass closure'!F21-'Duplicate mass closure'!F22)&gt;'Error Flags'!F$3,'Duplicate mass closure'!F21,"")</f>
      </c>
      <c r="G22" s="23">
        <f>IF(ABS('Duplicate mass closure'!G21-'Duplicate mass closure'!G22)&gt;'Error Flags'!G$3,'Duplicate mass closure'!G21,"")</f>
      </c>
      <c r="H22" s="23">
        <f>IF(ABS('Duplicate mass closure'!H21-'Duplicate mass closure'!H22)&gt;'Error Flags'!H$3,'Duplicate mass closure'!H21,"")</f>
      </c>
      <c r="I22" s="23">
        <f>IF(ABS('Duplicate mass closure'!I21-'Duplicate mass closure'!I22)&gt;'Error Flags'!I$3,'Duplicate mass closure'!I21,"")</f>
      </c>
      <c r="J22" s="23" t="e">
        <f>IF(ABS('Duplicate mass closure'!J21-'Duplicate mass closure'!J22)&gt;'Error Flags'!J$3,'Duplicate mass closure'!J21,"")</f>
        <v>#DIV/0!</v>
      </c>
      <c r="K22" s="23" t="e">
        <f>IF(ABS('Duplicate mass closure'!K21-'Duplicate mass closure'!K22)&gt;'Error Flags'!K$3,'Duplicate mass closure'!K21,"")</f>
        <v>#DIV/0!</v>
      </c>
      <c r="L22" s="23" t="e">
        <f>IF(ABS('Duplicate mass closure'!L21-'Duplicate mass closure'!L22)&gt;'Error Flags'!L$3,'Duplicate mass closure'!L21,"")</f>
        <v>#DIV/0!</v>
      </c>
      <c r="M22" s="23" t="e">
        <f>IF(ABS('Duplicate mass closure'!M21-'Duplicate mass closure'!M22)&gt;'Error Flags'!M$3,'Duplicate mass closure'!M21,"")</f>
        <v>#DIV/0!</v>
      </c>
      <c r="N22" s="23" t="e">
        <f>IF(ABS('Duplicate mass closure'!N21-'Duplicate mass closure'!N22)&gt;'Error Flags'!N$3,'Duplicate mass closure'!N21,"")</f>
        <v>#DIV/0!</v>
      </c>
      <c r="O22" s="23">
        <f>IF(ABS('Duplicate mass closure'!O21-'Duplicate mass closure'!O22)&gt;'Error Flags'!O$3,'Duplicate mass closure'!O21,"")</f>
      </c>
      <c r="P22" s="23">
        <f>IF(ABS('Duplicate mass closure'!P21-'Duplicate mass closure'!P22)&gt;'Error Flags'!P$3,'Duplicate mass closure'!P21,"")</f>
      </c>
      <c r="Q22" s="23">
        <f>IF(ABS('Duplicate mass closure'!Q21-'Duplicate mass closure'!Q22)&gt;'Error Flags'!Q$3,'Duplicate mass closure'!Q21,"")</f>
      </c>
    </row>
    <row r="23" spans="1:17" ht="12">
      <c r="A23" s="5" t="s">
        <v>16</v>
      </c>
      <c r="B23" s="5">
        <f>'Duplicate mass closure'!B22</f>
        <v>0</v>
      </c>
      <c r="C23" s="23">
        <f>IF(ABS('Duplicate mass closure'!C21-'Duplicate mass closure'!C22)&gt;'Error Flags'!C$3,'Duplicate mass closure'!C22,"")</f>
      </c>
      <c r="D23" s="23">
        <f>IF(ABS('Duplicate mass closure'!D21-'Duplicate mass closure'!D22)&gt;'Error Flags'!D$3,'Duplicate mass closure'!D22,"")</f>
      </c>
      <c r="E23" s="23">
        <f>IF(ABS('Duplicate mass closure'!E21-'Duplicate mass closure'!E22)&gt;'Error Flags'!E$3,'Duplicate mass closure'!E22,"")</f>
      </c>
      <c r="F23" s="23">
        <f>IF(ABS('Duplicate mass closure'!F21-'Duplicate mass closure'!F22)&gt;'Error Flags'!F$3,'Duplicate mass closure'!F22,"")</f>
      </c>
      <c r="G23" s="23">
        <f>IF(ABS('Duplicate mass closure'!G21-'Duplicate mass closure'!G22)&gt;'Error Flags'!G$3,'Duplicate mass closure'!G22,"")</f>
      </c>
      <c r="H23" s="23">
        <f>IF(ABS('Duplicate mass closure'!H21-'Duplicate mass closure'!H22)&gt;'Error Flags'!H$3,'Duplicate mass closure'!H22,"")</f>
      </c>
      <c r="I23" s="23">
        <f>IF(ABS('Duplicate mass closure'!I21-'Duplicate mass closure'!I22)&gt;'Error Flags'!I$3,'Duplicate mass closure'!I22,"")</f>
      </c>
      <c r="J23" s="23" t="e">
        <f>IF(ABS('Duplicate mass closure'!J21-'Duplicate mass closure'!J22)&gt;'Error Flags'!J$3,'Duplicate mass closure'!J22,"")</f>
        <v>#DIV/0!</v>
      </c>
      <c r="K23" s="23" t="e">
        <f>IF(ABS('Duplicate mass closure'!K21-'Duplicate mass closure'!K22)&gt;'Error Flags'!K$3,'Duplicate mass closure'!K22,"")</f>
        <v>#DIV/0!</v>
      </c>
      <c r="L23" s="23" t="e">
        <f>IF(ABS('Duplicate mass closure'!L21-'Duplicate mass closure'!L22)&gt;'Error Flags'!L$3,'Duplicate mass closure'!L22,"")</f>
        <v>#DIV/0!</v>
      </c>
      <c r="M23" s="23" t="e">
        <f>IF(ABS('Duplicate mass closure'!M21-'Duplicate mass closure'!M22)&gt;'Error Flags'!M$3,'Duplicate mass closure'!M22,"")</f>
        <v>#DIV/0!</v>
      </c>
      <c r="N23" s="23" t="e">
        <f>IF(ABS('Duplicate mass closure'!N21-'Duplicate mass closure'!N22)&gt;'Error Flags'!N$3,'Duplicate mass closure'!N22,"")</f>
        <v>#DIV/0!</v>
      </c>
      <c r="O23" s="23">
        <f>IF(ABS('Duplicate mass closure'!O21-'Duplicate mass closure'!O22)&gt;'Error Flags'!O$3,'Duplicate mass closure'!O22,"")</f>
      </c>
      <c r="P23" s="23">
        <f>IF(ABS('Duplicate mass closure'!P21-'Duplicate mass closure'!P22)&gt;'Error Flags'!P$3,'Duplicate mass closure'!P22,"")</f>
      </c>
      <c r="Q23" s="23">
        <f>IF(ABS('Duplicate mass closure'!Q21-'Duplicate mass closure'!Q22)&gt;'Error Flags'!Q$3,'Duplicate mass closure'!Q22,"")</f>
      </c>
    </row>
    <row r="24" spans="1:17" ht="12">
      <c r="A24" s="5">
        <v>11</v>
      </c>
      <c r="B24" s="5">
        <f>'Duplicate mass closure'!B23</f>
        <v>0</v>
      </c>
      <c r="C24" s="23">
        <f>IF(ABS('Duplicate mass closure'!C23-'Duplicate mass closure'!C24)&gt;'Error Flags'!C$3,'Duplicate mass closure'!C23,"")</f>
      </c>
      <c r="D24" s="23">
        <f>IF(ABS('Duplicate mass closure'!D23-'Duplicate mass closure'!D24)&gt;'Error Flags'!D$3,'Duplicate mass closure'!D23,"")</f>
      </c>
      <c r="E24" s="23">
        <f>IF(ABS('Duplicate mass closure'!E23-'Duplicate mass closure'!E24)&gt;'Error Flags'!E$3,'Duplicate mass closure'!E23,"")</f>
      </c>
      <c r="F24" s="23">
        <f>IF(ABS('Duplicate mass closure'!F23-'Duplicate mass closure'!F24)&gt;'Error Flags'!F$3,'Duplicate mass closure'!F23,"")</f>
      </c>
      <c r="G24" s="23">
        <f>IF(ABS('Duplicate mass closure'!G23-'Duplicate mass closure'!G24)&gt;'Error Flags'!G$3,'Duplicate mass closure'!G23,"")</f>
      </c>
      <c r="H24" s="23">
        <f>IF(ABS('Duplicate mass closure'!H23-'Duplicate mass closure'!H24)&gt;'Error Flags'!H$3,'Duplicate mass closure'!H23,"")</f>
      </c>
      <c r="I24" s="23">
        <f>IF(ABS('Duplicate mass closure'!I23-'Duplicate mass closure'!I24)&gt;'Error Flags'!I$3,'Duplicate mass closure'!I23,"")</f>
      </c>
      <c r="J24" s="23" t="e">
        <f>IF(ABS('Duplicate mass closure'!J23-'Duplicate mass closure'!J24)&gt;'Error Flags'!J$3,'Duplicate mass closure'!J23,"")</f>
        <v>#DIV/0!</v>
      </c>
      <c r="K24" s="23" t="e">
        <f>IF(ABS('Duplicate mass closure'!K23-'Duplicate mass closure'!K24)&gt;'Error Flags'!K$3,'Duplicate mass closure'!K23,"")</f>
        <v>#DIV/0!</v>
      </c>
      <c r="L24" s="23" t="e">
        <f>IF(ABS('Duplicate mass closure'!L23-'Duplicate mass closure'!L24)&gt;'Error Flags'!L$3,'Duplicate mass closure'!L23,"")</f>
        <v>#DIV/0!</v>
      </c>
      <c r="M24" s="23" t="e">
        <f>IF(ABS('Duplicate mass closure'!M23-'Duplicate mass closure'!M24)&gt;'Error Flags'!M$3,'Duplicate mass closure'!M23,"")</f>
        <v>#DIV/0!</v>
      </c>
      <c r="N24" s="23" t="e">
        <f>IF(ABS('Duplicate mass closure'!N23-'Duplicate mass closure'!N24)&gt;'Error Flags'!N$3,'Duplicate mass closure'!N23,"")</f>
        <v>#DIV/0!</v>
      </c>
      <c r="O24" s="23">
        <f>IF(ABS('Duplicate mass closure'!O23-'Duplicate mass closure'!O24)&gt;'Error Flags'!O$3,'Duplicate mass closure'!O23,"")</f>
      </c>
      <c r="P24" s="23">
        <f>IF(ABS('Duplicate mass closure'!P23-'Duplicate mass closure'!P24)&gt;'Error Flags'!P$3,'Duplicate mass closure'!P23,"")</f>
      </c>
      <c r="Q24" s="23">
        <f>IF(ABS('Duplicate mass closure'!Q23-'Duplicate mass closure'!Q24)&gt;'Error Flags'!Q$3,'Duplicate mass closure'!Q23,"")</f>
      </c>
    </row>
    <row r="25" spans="1:17" ht="12">
      <c r="A25" s="5" t="s">
        <v>17</v>
      </c>
      <c r="B25" s="5">
        <f>'Duplicate mass closure'!B24</f>
        <v>0</v>
      </c>
      <c r="C25" s="23">
        <f>IF(ABS('Duplicate mass closure'!C23-'Duplicate mass closure'!C24)&gt;'Error Flags'!C$3,'Duplicate mass closure'!C24,"")</f>
      </c>
      <c r="D25" s="23">
        <f>IF(ABS('Duplicate mass closure'!D23-'Duplicate mass closure'!D24)&gt;'Error Flags'!D$3,'Duplicate mass closure'!D24,"")</f>
      </c>
      <c r="E25" s="23">
        <f>IF(ABS('Duplicate mass closure'!E23-'Duplicate mass closure'!E24)&gt;'Error Flags'!E$3,'Duplicate mass closure'!E24,"")</f>
      </c>
      <c r="F25" s="23">
        <f>IF(ABS('Duplicate mass closure'!F23-'Duplicate mass closure'!F24)&gt;'Error Flags'!F$3,'Duplicate mass closure'!F24,"")</f>
      </c>
      <c r="G25" s="23">
        <f>IF(ABS('Duplicate mass closure'!G23-'Duplicate mass closure'!G24)&gt;'Error Flags'!G$3,'Duplicate mass closure'!G24,"")</f>
      </c>
      <c r="H25" s="23">
        <f>IF(ABS('Duplicate mass closure'!H23-'Duplicate mass closure'!H24)&gt;'Error Flags'!H$3,'Duplicate mass closure'!H24,"")</f>
      </c>
      <c r="I25" s="23">
        <f>IF(ABS('Duplicate mass closure'!I23-'Duplicate mass closure'!I24)&gt;'Error Flags'!I$3,'Duplicate mass closure'!I24,"")</f>
      </c>
      <c r="J25" s="23" t="e">
        <f>IF(ABS('Duplicate mass closure'!J23-'Duplicate mass closure'!J24)&gt;'Error Flags'!J$3,'Duplicate mass closure'!J24,"")</f>
        <v>#DIV/0!</v>
      </c>
      <c r="K25" s="23" t="e">
        <f>IF(ABS('Duplicate mass closure'!K23-'Duplicate mass closure'!K24)&gt;'Error Flags'!K$3,'Duplicate mass closure'!K24,"")</f>
        <v>#DIV/0!</v>
      </c>
      <c r="L25" s="23" t="e">
        <f>IF(ABS('Duplicate mass closure'!L23-'Duplicate mass closure'!L24)&gt;'Error Flags'!L$3,'Duplicate mass closure'!L24,"")</f>
        <v>#DIV/0!</v>
      </c>
      <c r="M25" s="23" t="e">
        <f>IF(ABS('Duplicate mass closure'!M23-'Duplicate mass closure'!M24)&gt;'Error Flags'!M$3,'Duplicate mass closure'!M24,"")</f>
        <v>#DIV/0!</v>
      </c>
      <c r="N25" s="23" t="e">
        <f>IF(ABS('Duplicate mass closure'!N23-'Duplicate mass closure'!N24)&gt;'Error Flags'!N$3,'Duplicate mass closure'!N24,"")</f>
        <v>#DIV/0!</v>
      </c>
      <c r="O25" s="23">
        <f>IF(ABS('Duplicate mass closure'!O23-'Duplicate mass closure'!O24)&gt;'Error Flags'!O$3,'Duplicate mass closure'!O24,"")</f>
      </c>
      <c r="P25" s="23">
        <f>IF(ABS('Duplicate mass closure'!P23-'Duplicate mass closure'!P24)&gt;'Error Flags'!P$3,'Duplicate mass closure'!P24,"")</f>
      </c>
      <c r="Q25" s="23">
        <f>IF(ABS('Duplicate mass closure'!Q23-'Duplicate mass closure'!Q24)&gt;'Error Flags'!Q$3,'Duplicate mass closure'!Q24,"")</f>
      </c>
    </row>
    <row r="26" spans="1:17" ht="12">
      <c r="A26" s="5">
        <v>12</v>
      </c>
      <c r="B26" s="5">
        <f>'Duplicate mass closure'!B25</f>
        <v>0</v>
      </c>
      <c r="C26" s="23">
        <f>IF(ABS('Duplicate mass closure'!C25-'Duplicate mass closure'!C26)&gt;'Error Flags'!C$3,'Duplicate mass closure'!C25,"")</f>
      </c>
      <c r="D26" s="23">
        <f>IF(ABS('Duplicate mass closure'!D25-'Duplicate mass closure'!D26)&gt;'Error Flags'!D$3,'Duplicate mass closure'!D25,"")</f>
      </c>
      <c r="E26" s="23">
        <f>IF(ABS('Duplicate mass closure'!E25-'Duplicate mass closure'!E26)&gt;'Error Flags'!E$3,'Duplicate mass closure'!E25,"")</f>
      </c>
      <c r="F26" s="23">
        <f>IF(ABS('Duplicate mass closure'!F25-'Duplicate mass closure'!F26)&gt;'Error Flags'!F$3,'Duplicate mass closure'!F25,"")</f>
      </c>
      <c r="G26" s="23">
        <f>IF(ABS('Duplicate mass closure'!G25-'Duplicate mass closure'!G26)&gt;'Error Flags'!G$3,'Duplicate mass closure'!G25,"")</f>
      </c>
      <c r="H26" s="23">
        <f>IF(ABS('Duplicate mass closure'!H25-'Duplicate mass closure'!H26)&gt;'Error Flags'!H$3,'Duplicate mass closure'!H25,"")</f>
      </c>
      <c r="I26" s="23">
        <f>IF(ABS('Duplicate mass closure'!I25-'Duplicate mass closure'!I26)&gt;'Error Flags'!I$3,'Duplicate mass closure'!I25,"")</f>
      </c>
      <c r="J26" s="23" t="e">
        <f>IF(ABS('Duplicate mass closure'!J25-'Duplicate mass closure'!J26)&gt;'Error Flags'!J$3,'Duplicate mass closure'!J25,"")</f>
        <v>#DIV/0!</v>
      </c>
      <c r="K26" s="23" t="e">
        <f>IF(ABS('Duplicate mass closure'!K25-'Duplicate mass closure'!K26)&gt;'Error Flags'!K$3,'Duplicate mass closure'!K25,"")</f>
        <v>#DIV/0!</v>
      </c>
      <c r="L26" s="23" t="e">
        <f>IF(ABS('Duplicate mass closure'!L25-'Duplicate mass closure'!L26)&gt;'Error Flags'!L$3,'Duplicate mass closure'!L25,"")</f>
        <v>#DIV/0!</v>
      </c>
      <c r="M26" s="23" t="e">
        <f>IF(ABS('Duplicate mass closure'!M25-'Duplicate mass closure'!M26)&gt;'Error Flags'!M$3,'Duplicate mass closure'!M25,"")</f>
        <v>#DIV/0!</v>
      </c>
      <c r="N26" s="23" t="e">
        <f>IF(ABS('Duplicate mass closure'!N25-'Duplicate mass closure'!N26)&gt;'Error Flags'!N$3,'Duplicate mass closure'!N25,"")</f>
        <v>#DIV/0!</v>
      </c>
      <c r="O26" s="23">
        <f>IF(ABS('Duplicate mass closure'!O25-'Duplicate mass closure'!O26)&gt;'Error Flags'!O$3,'Duplicate mass closure'!O25,"")</f>
      </c>
      <c r="P26" s="23">
        <f>IF(ABS('Duplicate mass closure'!P25-'Duplicate mass closure'!P26)&gt;'Error Flags'!P$3,'Duplicate mass closure'!P25,"")</f>
      </c>
      <c r="Q26" s="23">
        <f>IF(ABS('Duplicate mass closure'!Q25-'Duplicate mass closure'!Q26)&gt;'Error Flags'!Q$3,'Duplicate mass closure'!Q25,"")</f>
      </c>
    </row>
    <row r="27" spans="1:17" ht="12">
      <c r="A27" s="5" t="s">
        <v>18</v>
      </c>
      <c r="B27" s="5">
        <f>'Duplicate mass closure'!B26</f>
        <v>0</v>
      </c>
      <c r="C27" s="23">
        <f>IF(ABS('Duplicate mass closure'!C25-'Duplicate mass closure'!C26)&gt;'Error Flags'!C$3,'Duplicate mass closure'!C26,"")</f>
      </c>
      <c r="D27" s="23">
        <f>IF(ABS('Duplicate mass closure'!D25-'Duplicate mass closure'!D26)&gt;'Error Flags'!D$3,'Duplicate mass closure'!D26,"")</f>
      </c>
      <c r="E27" s="23">
        <f>IF(ABS('Duplicate mass closure'!E25-'Duplicate mass closure'!E26)&gt;'Error Flags'!E$3,'Duplicate mass closure'!E26,"")</f>
      </c>
      <c r="F27" s="23">
        <f>IF(ABS('Duplicate mass closure'!F25-'Duplicate mass closure'!F26)&gt;'Error Flags'!F$3,'Duplicate mass closure'!F26,"")</f>
      </c>
      <c r="G27" s="23">
        <f>IF(ABS('Duplicate mass closure'!G25-'Duplicate mass closure'!G26)&gt;'Error Flags'!G$3,'Duplicate mass closure'!G26,"")</f>
      </c>
      <c r="H27" s="23">
        <f>IF(ABS('Duplicate mass closure'!H25-'Duplicate mass closure'!H26)&gt;'Error Flags'!H$3,'Duplicate mass closure'!H26,"")</f>
      </c>
      <c r="I27" s="23">
        <f>IF(ABS('Duplicate mass closure'!I25-'Duplicate mass closure'!I26)&gt;'Error Flags'!I$3,'Duplicate mass closure'!I26,"")</f>
      </c>
      <c r="J27" s="23" t="e">
        <f>IF(ABS('Duplicate mass closure'!J25-'Duplicate mass closure'!J26)&gt;'Error Flags'!J$3,'Duplicate mass closure'!J26,"")</f>
        <v>#DIV/0!</v>
      </c>
      <c r="K27" s="23" t="e">
        <f>IF(ABS('Duplicate mass closure'!K25-'Duplicate mass closure'!K26)&gt;'Error Flags'!K$3,'Duplicate mass closure'!K26,"")</f>
        <v>#DIV/0!</v>
      </c>
      <c r="L27" s="23" t="e">
        <f>IF(ABS('Duplicate mass closure'!L25-'Duplicate mass closure'!L26)&gt;'Error Flags'!L$3,'Duplicate mass closure'!L26,"")</f>
        <v>#DIV/0!</v>
      </c>
      <c r="M27" s="23" t="e">
        <f>IF(ABS('Duplicate mass closure'!M25-'Duplicate mass closure'!M26)&gt;'Error Flags'!M$3,'Duplicate mass closure'!M26,"")</f>
        <v>#DIV/0!</v>
      </c>
      <c r="N27" s="23" t="e">
        <f>IF(ABS('Duplicate mass closure'!N25-'Duplicate mass closure'!N26)&gt;'Error Flags'!N$3,'Duplicate mass closure'!N26,"")</f>
        <v>#DIV/0!</v>
      </c>
      <c r="O27" s="23">
        <f>IF(ABS('Duplicate mass closure'!O25-'Duplicate mass closure'!O26)&gt;'Error Flags'!O$3,'Duplicate mass closure'!O26,"")</f>
      </c>
      <c r="P27" s="23">
        <f>IF(ABS('Duplicate mass closure'!P25-'Duplicate mass closure'!P26)&gt;'Error Flags'!P$3,'Duplicate mass closure'!P26,"")</f>
      </c>
      <c r="Q27" s="23">
        <f>IF(ABS('Duplicate mass closure'!Q25-'Duplicate mass closure'!Q26)&gt;'Error Flags'!Q$3,'Duplicate mass closure'!Q26,"")</f>
      </c>
    </row>
    <row r="28" spans="1:17" ht="12">
      <c r="A28" s="5">
        <v>13</v>
      </c>
      <c r="B28" s="5">
        <f>'Duplicate mass closure'!B27</f>
        <v>0</v>
      </c>
      <c r="C28" s="23">
        <f>IF(ABS('Duplicate mass closure'!C27-'Duplicate mass closure'!C28)&gt;'Error Flags'!C$3,'Duplicate mass closure'!C27,"")</f>
      </c>
      <c r="D28" s="23">
        <f>IF(ABS('Duplicate mass closure'!D27-'Duplicate mass closure'!D28)&gt;'Error Flags'!D$3,'Duplicate mass closure'!D27,"")</f>
      </c>
      <c r="E28" s="23">
        <f>IF(ABS('Duplicate mass closure'!E27-'Duplicate mass closure'!E28)&gt;'Error Flags'!E$3,'Duplicate mass closure'!E27,"")</f>
      </c>
      <c r="F28" s="23">
        <f>IF(ABS('Duplicate mass closure'!F27-'Duplicate mass closure'!F28)&gt;'Error Flags'!F$3,'Duplicate mass closure'!F27,"")</f>
      </c>
      <c r="G28" s="23">
        <f>IF(ABS('Duplicate mass closure'!G27-'Duplicate mass closure'!G28)&gt;'Error Flags'!G$3,'Duplicate mass closure'!G27,"")</f>
      </c>
      <c r="H28" s="23">
        <f>IF(ABS('Duplicate mass closure'!H27-'Duplicate mass closure'!H28)&gt;'Error Flags'!H$3,'Duplicate mass closure'!H27,"")</f>
      </c>
      <c r="I28" s="23">
        <f>IF(ABS('Duplicate mass closure'!I27-'Duplicate mass closure'!I28)&gt;'Error Flags'!I$3,'Duplicate mass closure'!I27,"")</f>
      </c>
      <c r="J28" s="23" t="e">
        <f>IF(ABS('Duplicate mass closure'!J27-'Duplicate mass closure'!J28)&gt;'Error Flags'!J$3,'Duplicate mass closure'!J27,"")</f>
        <v>#DIV/0!</v>
      </c>
      <c r="K28" s="23" t="e">
        <f>IF(ABS('Duplicate mass closure'!K27-'Duplicate mass closure'!K28)&gt;'Error Flags'!K$3,'Duplicate mass closure'!K27,"")</f>
        <v>#DIV/0!</v>
      </c>
      <c r="L28" s="23" t="e">
        <f>IF(ABS('Duplicate mass closure'!L27-'Duplicate mass closure'!L28)&gt;'Error Flags'!L$3,'Duplicate mass closure'!L27,"")</f>
        <v>#DIV/0!</v>
      </c>
      <c r="M28" s="23" t="e">
        <f>IF(ABS('Duplicate mass closure'!M27-'Duplicate mass closure'!M28)&gt;'Error Flags'!M$3,'Duplicate mass closure'!M27,"")</f>
        <v>#DIV/0!</v>
      </c>
      <c r="N28" s="23" t="e">
        <f>IF(ABS('Duplicate mass closure'!N27-'Duplicate mass closure'!N28)&gt;'Error Flags'!N$3,'Duplicate mass closure'!N27,"")</f>
        <v>#DIV/0!</v>
      </c>
      <c r="O28" s="23">
        <f>IF(ABS('Duplicate mass closure'!O27-'Duplicate mass closure'!O28)&gt;'Error Flags'!O$3,'Duplicate mass closure'!O27,"")</f>
      </c>
      <c r="P28" s="23">
        <f>IF(ABS('Duplicate mass closure'!P27-'Duplicate mass closure'!P28)&gt;'Error Flags'!P$3,'Duplicate mass closure'!P27,"")</f>
      </c>
      <c r="Q28" s="23">
        <f>IF(ABS('Duplicate mass closure'!Q27-'Duplicate mass closure'!Q28)&gt;'Error Flags'!Q$3,'Duplicate mass closure'!Q27,"")</f>
      </c>
    </row>
    <row r="29" spans="1:17" ht="12">
      <c r="A29" s="5" t="s">
        <v>19</v>
      </c>
      <c r="B29" s="5">
        <f>'Duplicate mass closure'!B28</f>
        <v>0</v>
      </c>
      <c r="C29" s="23">
        <f>IF(ABS('Duplicate mass closure'!C27-'Duplicate mass closure'!C28)&gt;'Error Flags'!C$3,'Duplicate mass closure'!C28,"")</f>
      </c>
      <c r="D29" s="23">
        <f>IF(ABS('Duplicate mass closure'!D27-'Duplicate mass closure'!D28)&gt;'Error Flags'!D$3,'Duplicate mass closure'!D28,"")</f>
      </c>
      <c r="E29" s="23">
        <f>IF(ABS('Duplicate mass closure'!E27-'Duplicate mass closure'!E28)&gt;'Error Flags'!E$3,'Duplicate mass closure'!E28,"")</f>
      </c>
      <c r="F29" s="23">
        <f>IF(ABS('Duplicate mass closure'!F27-'Duplicate mass closure'!F28)&gt;'Error Flags'!F$3,'Duplicate mass closure'!F28,"")</f>
      </c>
      <c r="G29" s="23">
        <f>IF(ABS('Duplicate mass closure'!G27-'Duplicate mass closure'!G28)&gt;'Error Flags'!G$3,'Duplicate mass closure'!G28,"")</f>
      </c>
      <c r="H29" s="23">
        <f>IF(ABS('Duplicate mass closure'!H27-'Duplicate mass closure'!H28)&gt;'Error Flags'!H$3,'Duplicate mass closure'!H28,"")</f>
      </c>
      <c r="I29" s="23">
        <f>IF(ABS('Duplicate mass closure'!I27-'Duplicate mass closure'!I28)&gt;'Error Flags'!I$3,'Duplicate mass closure'!I28,"")</f>
      </c>
      <c r="J29" s="23" t="e">
        <f>IF(ABS('Duplicate mass closure'!J27-'Duplicate mass closure'!J28)&gt;'Error Flags'!J$3,'Duplicate mass closure'!J28,"")</f>
        <v>#DIV/0!</v>
      </c>
      <c r="K29" s="23" t="e">
        <f>IF(ABS('Duplicate mass closure'!K27-'Duplicate mass closure'!K28)&gt;'Error Flags'!K$3,'Duplicate mass closure'!K28,"")</f>
        <v>#DIV/0!</v>
      </c>
      <c r="L29" s="23" t="e">
        <f>IF(ABS('Duplicate mass closure'!L27-'Duplicate mass closure'!L28)&gt;'Error Flags'!L$3,'Duplicate mass closure'!L28,"")</f>
        <v>#DIV/0!</v>
      </c>
      <c r="M29" s="23" t="e">
        <f>IF(ABS('Duplicate mass closure'!M27-'Duplicate mass closure'!M28)&gt;'Error Flags'!M$3,'Duplicate mass closure'!M28,"")</f>
        <v>#DIV/0!</v>
      </c>
      <c r="N29" s="23" t="e">
        <f>IF(ABS('Duplicate mass closure'!N27-'Duplicate mass closure'!N28)&gt;'Error Flags'!N$3,'Duplicate mass closure'!N28,"")</f>
        <v>#DIV/0!</v>
      </c>
      <c r="O29" s="23">
        <f>IF(ABS('Duplicate mass closure'!O27-'Duplicate mass closure'!O28)&gt;'Error Flags'!O$3,'Duplicate mass closure'!O28,"")</f>
      </c>
      <c r="P29" s="23">
        <f>IF(ABS('Duplicate mass closure'!P27-'Duplicate mass closure'!P28)&gt;'Error Flags'!P$3,'Duplicate mass closure'!P28,"")</f>
      </c>
      <c r="Q29" s="23">
        <f>IF(ABS('Duplicate mass closure'!Q27-'Duplicate mass closure'!Q28)&gt;'Error Flags'!Q$3,'Duplicate mass closure'!Q28,"")</f>
      </c>
    </row>
    <row r="30" spans="1:17" ht="12">
      <c r="A30" s="5">
        <v>14</v>
      </c>
      <c r="B30" s="5">
        <f>'Duplicate mass closure'!B29</f>
        <v>0</v>
      </c>
      <c r="C30" s="23">
        <f>IF(ABS('Duplicate mass closure'!C29-'Duplicate mass closure'!C30)&gt;'Error Flags'!C$3,'Duplicate mass closure'!C29,"")</f>
      </c>
      <c r="D30" s="23">
        <f>IF(ABS('Duplicate mass closure'!D29-'Duplicate mass closure'!D30)&gt;'Error Flags'!D$3,'Duplicate mass closure'!D29,"")</f>
      </c>
      <c r="E30" s="23">
        <f>IF(ABS('Duplicate mass closure'!E29-'Duplicate mass closure'!E30)&gt;'Error Flags'!E$3,'Duplicate mass closure'!E29,"")</f>
      </c>
      <c r="F30" s="23">
        <f>IF(ABS('Duplicate mass closure'!F29-'Duplicate mass closure'!F30)&gt;'Error Flags'!F$3,'Duplicate mass closure'!F29,"")</f>
      </c>
      <c r="G30" s="23">
        <f>IF(ABS('Duplicate mass closure'!G29-'Duplicate mass closure'!G30)&gt;'Error Flags'!G$3,'Duplicate mass closure'!G29,"")</f>
      </c>
      <c r="H30" s="23">
        <f>IF(ABS('Duplicate mass closure'!H29-'Duplicate mass closure'!H30)&gt;'Error Flags'!H$3,'Duplicate mass closure'!H29,"")</f>
      </c>
      <c r="I30" s="23">
        <f>IF(ABS('Duplicate mass closure'!I29-'Duplicate mass closure'!I30)&gt;'Error Flags'!I$3,'Duplicate mass closure'!I29,"")</f>
      </c>
      <c r="J30" s="23" t="e">
        <f>IF(ABS('Duplicate mass closure'!J29-'Duplicate mass closure'!J30)&gt;'Error Flags'!J$3,'Duplicate mass closure'!J29,"")</f>
        <v>#DIV/0!</v>
      </c>
      <c r="K30" s="23" t="e">
        <f>IF(ABS('Duplicate mass closure'!K29-'Duplicate mass closure'!K30)&gt;'Error Flags'!K$3,'Duplicate mass closure'!K29,"")</f>
        <v>#DIV/0!</v>
      </c>
      <c r="L30" s="23" t="e">
        <f>IF(ABS('Duplicate mass closure'!L29-'Duplicate mass closure'!L30)&gt;'Error Flags'!L$3,'Duplicate mass closure'!L29,"")</f>
        <v>#DIV/0!</v>
      </c>
      <c r="M30" s="23" t="e">
        <f>IF(ABS('Duplicate mass closure'!M29-'Duplicate mass closure'!M30)&gt;'Error Flags'!M$3,'Duplicate mass closure'!M29,"")</f>
        <v>#DIV/0!</v>
      </c>
      <c r="N30" s="23" t="e">
        <f>IF(ABS('Duplicate mass closure'!N29-'Duplicate mass closure'!N30)&gt;'Error Flags'!N$3,'Duplicate mass closure'!N29,"")</f>
        <v>#DIV/0!</v>
      </c>
      <c r="O30" s="23">
        <f>IF(ABS('Duplicate mass closure'!O29-'Duplicate mass closure'!O30)&gt;'Error Flags'!O$3,'Duplicate mass closure'!O29,"")</f>
      </c>
      <c r="P30" s="23">
        <f>IF(ABS('Duplicate mass closure'!P29-'Duplicate mass closure'!P30)&gt;'Error Flags'!P$3,'Duplicate mass closure'!P29,"")</f>
      </c>
      <c r="Q30" s="23">
        <f>IF(ABS('Duplicate mass closure'!Q29-'Duplicate mass closure'!Q30)&gt;'Error Flags'!Q$3,'Duplicate mass closure'!Q29,"")</f>
      </c>
    </row>
    <row r="31" spans="1:17" ht="12">
      <c r="A31" s="5" t="s">
        <v>20</v>
      </c>
      <c r="B31" s="5">
        <f>'Duplicate mass closure'!B30</f>
        <v>0</v>
      </c>
      <c r="C31" s="23">
        <f>IF(ABS('Duplicate mass closure'!C29-'Duplicate mass closure'!C30)&gt;'Error Flags'!C$3,'Duplicate mass closure'!C30,"")</f>
      </c>
      <c r="D31" s="23">
        <f>IF(ABS('Duplicate mass closure'!D29-'Duplicate mass closure'!D30)&gt;'Error Flags'!D$3,'Duplicate mass closure'!D30,"")</f>
      </c>
      <c r="E31" s="23">
        <f>IF(ABS('Duplicate mass closure'!E29-'Duplicate mass closure'!E30)&gt;'Error Flags'!E$3,'Duplicate mass closure'!E30,"")</f>
      </c>
      <c r="F31" s="23">
        <f>IF(ABS('Duplicate mass closure'!F29-'Duplicate mass closure'!F30)&gt;'Error Flags'!F$3,'Duplicate mass closure'!F30,"")</f>
      </c>
      <c r="G31" s="23">
        <f>IF(ABS('Duplicate mass closure'!G29-'Duplicate mass closure'!G30)&gt;'Error Flags'!G$3,'Duplicate mass closure'!G30,"")</f>
      </c>
      <c r="H31" s="23">
        <f>IF(ABS('Duplicate mass closure'!H29-'Duplicate mass closure'!H30)&gt;'Error Flags'!H$3,'Duplicate mass closure'!H30,"")</f>
      </c>
      <c r="I31" s="23">
        <f>IF(ABS('Duplicate mass closure'!I29-'Duplicate mass closure'!I30)&gt;'Error Flags'!I$3,'Duplicate mass closure'!I30,"")</f>
      </c>
      <c r="J31" s="23" t="e">
        <f>IF(ABS('Duplicate mass closure'!J29-'Duplicate mass closure'!J30)&gt;'Error Flags'!J$3,'Duplicate mass closure'!J30,"")</f>
        <v>#DIV/0!</v>
      </c>
      <c r="K31" s="23" t="e">
        <f>IF(ABS('Duplicate mass closure'!K29-'Duplicate mass closure'!K30)&gt;'Error Flags'!K$3,'Duplicate mass closure'!K30,"")</f>
        <v>#DIV/0!</v>
      </c>
      <c r="L31" s="23" t="e">
        <f>IF(ABS('Duplicate mass closure'!L29-'Duplicate mass closure'!L30)&gt;'Error Flags'!L$3,'Duplicate mass closure'!L30,"")</f>
        <v>#DIV/0!</v>
      </c>
      <c r="M31" s="23" t="e">
        <f>IF(ABS('Duplicate mass closure'!M29-'Duplicate mass closure'!M30)&gt;'Error Flags'!M$3,'Duplicate mass closure'!M30,"")</f>
        <v>#DIV/0!</v>
      </c>
      <c r="N31" s="23" t="e">
        <f>IF(ABS('Duplicate mass closure'!N29-'Duplicate mass closure'!N30)&gt;'Error Flags'!N$3,'Duplicate mass closure'!N30,"")</f>
        <v>#DIV/0!</v>
      </c>
      <c r="O31" s="23">
        <f>IF(ABS('Duplicate mass closure'!O29-'Duplicate mass closure'!O30)&gt;'Error Flags'!O$3,'Duplicate mass closure'!O30,"")</f>
      </c>
      <c r="P31" s="23">
        <f>IF(ABS('Duplicate mass closure'!P29-'Duplicate mass closure'!P30)&gt;'Error Flags'!P$3,'Duplicate mass closure'!P30,"")</f>
      </c>
      <c r="Q31" s="23">
        <f>IF(ABS('Duplicate mass closure'!Q29-'Duplicate mass closure'!Q30)&gt;'Error Flags'!Q$3,'Duplicate mass closure'!Q30,"")</f>
      </c>
    </row>
    <row r="32" spans="1:17" ht="12">
      <c r="A32" s="5">
        <v>15</v>
      </c>
      <c r="B32" s="5">
        <f>'Duplicate mass closure'!B31</f>
        <v>0</v>
      </c>
      <c r="C32" s="23">
        <f>IF(ABS('Duplicate mass closure'!C31-'Duplicate mass closure'!C32)&gt;'Error Flags'!C$3,'Duplicate mass closure'!C31,"")</f>
      </c>
      <c r="D32" s="23">
        <f>IF(ABS('Duplicate mass closure'!D31-'Duplicate mass closure'!D32)&gt;'Error Flags'!D$3,'Duplicate mass closure'!D31,"")</f>
      </c>
      <c r="E32" s="23">
        <f>IF(ABS('Duplicate mass closure'!E31-'Duplicate mass closure'!E32)&gt;'Error Flags'!E$3,'Duplicate mass closure'!E31,"")</f>
      </c>
      <c r="F32" s="23">
        <f>IF(ABS('Duplicate mass closure'!F31-'Duplicate mass closure'!F32)&gt;'Error Flags'!F$3,'Duplicate mass closure'!F31,"")</f>
      </c>
      <c r="G32" s="23">
        <f>IF(ABS('Duplicate mass closure'!G31-'Duplicate mass closure'!G32)&gt;'Error Flags'!G$3,'Duplicate mass closure'!G31,"")</f>
      </c>
      <c r="H32" s="23">
        <f>IF(ABS('Duplicate mass closure'!H31-'Duplicate mass closure'!H32)&gt;'Error Flags'!H$3,'Duplicate mass closure'!H31,"")</f>
      </c>
      <c r="I32" s="23">
        <f>IF(ABS('Duplicate mass closure'!I31-'Duplicate mass closure'!I32)&gt;'Error Flags'!I$3,'Duplicate mass closure'!I31,"")</f>
      </c>
      <c r="J32" s="23" t="e">
        <f>IF(ABS('Duplicate mass closure'!J31-'Duplicate mass closure'!J32)&gt;'Error Flags'!J$3,'Duplicate mass closure'!J31,"")</f>
        <v>#DIV/0!</v>
      </c>
      <c r="K32" s="23" t="e">
        <f>IF(ABS('Duplicate mass closure'!K31-'Duplicate mass closure'!K32)&gt;'Error Flags'!K$3,'Duplicate mass closure'!K31,"")</f>
        <v>#DIV/0!</v>
      </c>
      <c r="L32" s="23" t="e">
        <f>IF(ABS('Duplicate mass closure'!L31-'Duplicate mass closure'!L32)&gt;'Error Flags'!L$3,'Duplicate mass closure'!L31,"")</f>
        <v>#DIV/0!</v>
      </c>
      <c r="M32" s="23" t="e">
        <f>IF(ABS('Duplicate mass closure'!M31-'Duplicate mass closure'!M32)&gt;'Error Flags'!M$3,'Duplicate mass closure'!M31,"")</f>
        <v>#DIV/0!</v>
      </c>
      <c r="N32" s="23" t="e">
        <f>IF(ABS('Duplicate mass closure'!N31-'Duplicate mass closure'!N32)&gt;'Error Flags'!N$3,'Duplicate mass closure'!N31,"")</f>
        <v>#DIV/0!</v>
      </c>
      <c r="O32" s="23">
        <f>IF(ABS('Duplicate mass closure'!O31-'Duplicate mass closure'!O32)&gt;'Error Flags'!O$3,'Duplicate mass closure'!O31,"")</f>
      </c>
      <c r="P32" s="23">
        <f>IF(ABS('Duplicate mass closure'!P31-'Duplicate mass closure'!P32)&gt;'Error Flags'!P$3,'Duplicate mass closure'!P31,"")</f>
      </c>
      <c r="Q32" s="23">
        <f>IF(ABS('Duplicate mass closure'!Q31-'Duplicate mass closure'!Q32)&gt;'Error Flags'!Q$3,'Duplicate mass closure'!Q31,"")</f>
      </c>
    </row>
    <row r="33" spans="1:17" ht="12">
      <c r="A33" s="5" t="s">
        <v>21</v>
      </c>
      <c r="B33" s="5">
        <f>'Duplicate mass closure'!B32</f>
        <v>0</v>
      </c>
      <c r="C33" s="23">
        <f>IF(ABS('Duplicate mass closure'!C31-'Duplicate mass closure'!C32)&gt;'Error Flags'!C$3,'Duplicate mass closure'!C32,"")</f>
      </c>
      <c r="D33" s="23">
        <f>IF(ABS('Duplicate mass closure'!D31-'Duplicate mass closure'!D32)&gt;'Error Flags'!D$3,'Duplicate mass closure'!D32,"")</f>
      </c>
      <c r="E33" s="23">
        <f>IF(ABS('Duplicate mass closure'!E31-'Duplicate mass closure'!E32)&gt;'Error Flags'!E$3,'Duplicate mass closure'!E32,"")</f>
      </c>
      <c r="F33" s="23">
        <f>IF(ABS('Duplicate mass closure'!F31-'Duplicate mass closure'!F32)&gt;'Error Flags'!F$3,'Duplicate mass closure'!F32,"")</f>
      </c>
      <c r="G33" s="23">
        <f>IF(ABS('Duplicate mass closure'!G31-'Duplicate mass closure'!G32)&gt;'Error Flags'!G$3,'Duplicate mass closure'!G32,"")</f>
      </c>
      <c r="H33" s="23">
        <f>IF(ABS('Duplicate mass closure'!H31-'Duplicate mass closure'!H32)&gt;'Error Flags'!H$3,'Duplicate mass closure'!H32,"")</f>
      </c>
      <c r="I33" s="23">
        <f>IF(ABS('Duplicate mass closure'!I31-'Duplicate mass closure'!I32)&gt;'Error Flags'!I$3,'Duplicate mass closure'!I32,"")</f>
      </c>
      <c r="J33" s="23" t="e">
        <f>IF(ABS('Duplicate mass closure'!J31-'Duplicate mass closure'!J32)&gt;'Error Flags'!J$3,'Duplicate mass closure'!J32,"")</f>
        <v>#DIV/0!</v>
      </c>
      <c r="K33" s="23" t="e">
        <f>IF(ABS('Duplicate mass closure'!K31-'Duplicate mass closure'!K32)&gt;'Error Flags'!K$3,'Duplicate mass closure'!K32,"")</f>
        <v>#DIV/0!</v>
      </c>
      <c r="L33" s="23" t="e">
        <f>IF(ABS('Duplicate mass closure'!L31-'Duplicate mass closure'!L32)&gt;'Error Flags'!L$3,'Duplicate mass closure'!L32,"")</f>
        <v>#DIV/0!</v>
      </c>
      <c r="M33" s="23" t="e">
        <f>IF(ABS('Duplicate mass closure'!M31-'Duplicate mass closure'!M32)&gt;'Error Flags'!M$3,'Duplicate mass closure'!M32,"")</f>
        <v>#DIV/0!</v>
      </c>
      <c r="N33" s="23" t="e">
        <f>IF(ABS('Duplicate mass closure'!N31-'Duplicate mass closure'!N32)&gt;'Error Flags'!N$3,'Duplicate mass closure'!N32,"")</f>
        <v>#DIV/0!</v>
      </c>
      <c r="O33" s="23">
        <f>IF(ABS('Duplicate mass closure'!O31-'Duplicate mass closure'!O32)&gt;'Error Flags'!O$3,'Duplicate mass closure'!O32,"")</f>
      </c>
      <c r="P33" s="23">
        <f>IF(ABS('Duplicate mass closure'!P31-'Duplicate mass closure'!P32)&gt;'Error Flags'!P$3,'Duplicate mass closure'!P32,"")</f>
      </c>
      <c r="Q33" s="23">
        <f>IF(ABS('Duplicate mass closure'!Q31-'Duplicate mass closure'!Q32)&gt;'Error Flags'!Q$3,'Duplicate mass closure'!Q32,"")</f>
      </c>
    </row>
    <row r="34" spans="1:17" ht="12">
      <c r="A34" s="5">
        <v>16</v>
      </c>
      <c r="B34" s="5">
        <f>'Duplicate mass closure'!B33</f>
        <v>0</v>
      </c>
      <c r="C34" s="23">
        <f>IF(ABS('Duplicate mass closure'!C33-'Duplicate mass closure'!C34)&gt;'Error Flags'!C$3,'Duplicate mass closure'!C33,"")</f>
      </c>
      <c r="D34" s="23">
        <f>IF(ABS('Duplicate mass closure'!D33-'Duplicate mass closure'!D34)&gt;'Error Flags'!D$3,'Duplicate mass closure'!D33,"")</f>
      </c>
      <c r="E34" s="23">
        <f>IF(ABS('Duplicate mass closure'!E33-'Duplicate mass closure'!E34)&gt;'Error Flags'!E$3,'Duplicate mass closure'!E33,"")</f>
      </c>
      <c r="F34" s="23">
        <f>IF(ABS('Duplicate mass closure'!F33-'Duplicate mass closure'!F34)&gt;'Error Flags'!F$3,'Duplicate mass closure'!F33,"")</f>
      </c>
      <c r="G34" s="23">
        <f>IF(ABS('Duplicate mass closure'!G33-'Duplicate mass closure'!G34)&gt;'Error Flags'!G$3,'Duplicate mass closure'!G33,"")</f>
      </c>
      <c r="H34" s="23">
        <f>IF(ABS('Duplicate mass closure'!H33-'Duplicate mass closure'!H34)&gt;'Error Flags'!H$3,'Duplicate mass closure'!H33,"")</f>
      </c>
      <c r="I34" s="23">
        <f>IF(ABS('Duplicate mass closure'!I33-'Duplicate mass closure'!I34)&gt;'Error Flags'!I$3,'Duplicate mass closure'!I33,"")</f>
      </c>
      <c r="J34" s="23" t="e">
        <f>IF(ABS('Duplicate mass closure'!J33-'Duplicate mass closure'!J34)&gt;'Error Flags'!J$3,'Duplicate mass closure'!J33,"")</f>
        <v>#DIV/0!</v>
      </c>
      <c r="K34" s="23" t="e">
        <f>IF(ABS('Duplicate mass closure'!K33-'Duplicate mass closure'!K34)&gt;'Error Flags'!K$3,'Duplicate mass closure'!K33,"")</f>
        <v>#DIV/0!</v>
      </c>
      <c r="L34" s="23" t="e">
        <f>IF(ABS('Duplicate mass closure'!L33-'Duplicate mass closure'!L34)&gt;'Error Flags'!L$3,'Duplicate mass closure'!L33,"")</f>
        <v>#DIV/0!</v>
      </c>
      <c r="M34" s="23" t="e">
        <f>IF(ABS('Duplicate mass closure'!M33-'Duplicate mass closure'!M34)&gt;'Error Flags'!M$3,'Duplicate mass closure'!M33,"")</f>
        <v>#DIV/0!</v>
      </c>
      <c r="N34" s="23" t="e">
        <f>IF(ABS('Duplicate mass closure'!N33-'Duplicate mass closure'!N34)&gt;'Error Flags'!N$3,'Duplicate mass closure'!N33,"")</f>
        <v>#DIV/0!</v>
      </c>
      <c r="O34" s="23">
        <f>IF(ABS('Duplicate mass closure'!O33-'Duplicate mass closure'!O34)&gt;'Error Flags'!O$3,'Duplicate mass closure'!O33,"")</f>
      </c>
      <c r="P34" s="23">
        <f>IF(ABS('Duplicate mass closure'!P33-'Duplicate mass closure'!P34)&gt;'Error Flags'!P$3,'Duplicate mass closure'!P33,"")</f>
      </c>
      <c r="Q34" s="23">
        <f>IF(ABS('Duplicate mass closure'!Q33-'Duplicate mass closure'!Q34)&gt;'Error Flags'!Q$3,'Duplicate mass closure'!Q33,"")</f>
      </c>
    </row>
    <row r="35" spans="1:17" ht="12">
      <c r="A35" s="5" t="s">
        <v>22</v>
      </c>
      <c r="B35" s="5">
        <f>'Duplicate mass closure'!B34</f>
        <v>0</v>
      </c>
      <c r="C35" s="23">
        <f>IF(ABS('Duplicate mass closure'!C33-'Duplicate mass closure'!C34)&gt;'Error Flags'!C$3,'Duplicate mass closure'!C34,"")</f>
      </c>
      <c r="D35" s="23">
        <f>IF(ABS('Duplicate mass closure'!D33-'Duplicate mass closure'!D34)&gt;'Error Flags'!D$3,'Duplicate mass closure'!D34,"")</f>
      </c>
      <c r="E35" s="23">
        <f>IF(ABS('Duplicate mass closure'!E33-'Duplicate mass closure'!E34)&gt;'Error Flags'!E$3,'Duplicate mass closure'!E34,"")</f>
      </c>
      <c r="F35" s="23">
        <f>IF(ABS('Duplicate mass closure'!F33-'Duplicate mass closure'!F34)&gt;'Error Flags'!F$3,'Duplicate mass closure'!F34,"")</f>
      </c>
      <c r="G35" s="23">
        <f>IF(ABS('Duplicate mass closure'!G33-'Duplicate mass closure'!G34)&gt;'Error Flags'!G$3,'Duplicate mass closure'!G34,"")</f>
      </c>
      <c r="H35" s="23">
        <f>IF(ABS('Duplicate mass closure'!H33-'Duplicate mass closure'!H34)&gt;'Error Flags'!H$3,'Duplicate mass closure'!H34,"")</f>
      </c>
      <c r="I35" s="23">
        <f>IF(ABS('Duplicate mass closure'!I33-'Duplicate mass closure'!I34)&gt;'Error Flags'!I$3,'Duplicate mass closure'!I34,"")</f>
      </c>
      <c r="J35" s="23" t="e">
        <f>IF(ABS('Duplicate mass closure'!J33-'Duplicate mass closure'!J34)&gt;'Error Flags'!J$3,'Duplicate mass closure'!J34,"")</f>
        <v>#DIV/0!</v>
      </c>
      <c r="K35" s="23" t="e">
        <f>IF(ABS('Duplicate mass closure'!K33-'Duplicate mass closure'!K34)&gt;'Error Flags'!K$3,'Duplicate mass closure'!K34,"")</f>
        <v>#DIV/0!</v>
      </c>
      <c r="L35" s="23" t="e">
        <f>IF(ABS('Duplicate mass closure'!L33-'Duplicate mass closure'!L34)&gt;'Error Flags'!L$3,'Duplicate mass closure'!L34,"")</f>
        <v>#DIV/0!</v>
      </c>
      <c r="M35" s="23" t="e">
        <f>IF(ABS('Duplicate mass closure'!M33-'Duplicate mass closure'!M34)&gt;'Error Flags'!M$3,'Duplicate mass closure'!M34,"")</f>
        <v>#DIV/0!</v>
      </c>
      <c r="N35" s="23" t="e">
        <f>IF(ABS('Duplicate mass closure'!N33-'Duplicate mass closure'!N34)&gt;'Error Flags'!N$3,'Duplicate mass closure'!N34,"")</f>
        <v>#DIV/0!</v>
      </c>
      <c r="O35" s="23">
        <f>IF(ABS('Duplicate mass closure'!O33-'Duplicate mass closure'!O34)&gt;'Error Flags'!O$3,'Duplicate mass closure'!O34,"")</f>
      </c>
      <c r="P35" s="23">
        <f>IF(ABS('Duplicate mass closure'!P33-'Duplicate mass closure'!P34)&gt;'Error Flags'!P$3,'Duplicate mass closure'!P34,"")</f>
      </c>
      <c r="Q35" s="23">
        <f>IF(ABS('Duplicate mass closure'!Q33-'Duplicate mass closure'!Q34)&gt;'Error Flags'!Q$3,'Duplicate mass closure'!Q34,"")</f>
      </c>
    </row>
    <row r="36" spans="1:17" ht="12">
      <c r="A36" s="5">
        <v>17</v>
      </c>
      <c r="B36" s="5">
        <f>'Duplicate mass closure'!B35</f>
        <v>0</v>
      </c>
      <c r="C36" s="23">
        <f>IF(ABS('Duplicate mass closure'!C35-'Duplicate mass closure'!C36)&gt;'Error Flags'!C$3,'Duplicate mass closure'!C35,"")</f>
      </c>
      <c r="D36" s="23">
        <f>IF(ABS('Duplicate mass closure'!D35-'Duplicate mass closure'!D36)&gt;'Error Flags'!D$3,'Duplicate mass closure'!D35,"")</f>
      </c>
      <c r="E36" s="23">
        <f>IF(ABS('Duplicate mass closure'!E35-'Duplicate mass closure'!E36)&gt;'Error Flags'!E$3,'Duplicate mass closure'!E35,"")</f>
      </c>
      <c r="F36" s="23">
        <f>IF(ABS('Duplicate mass closure'!F35-'Duplicate mass closure'!F36)&gt;'Error Flags'!F$3,'Duplicate mass closure'!F35,"")</f>
      </c>
      <c r="G36" s="23">
        <f>IF(ABS('Duplicate mass closure'!G35-'Duplicate mass closure'!G36)&gt;'Error Flags'!G$3,'Duplicate mass closure'!G35,"")</f>
      </c>
      <c r="H36" s="23">
        <f>IF(ABS('Duplicate mass closure'!H35-'Duplicate mass closure'!H36)&gt;'Error Flags'!H$3,'Duplicate mass closure'!H35,"")</f>
      </c>
      <c r="I36" s="23">
        <f>IF(ABS('Duplicate mass closure'!I35-'Duplicate mass closure'!I36)&gt;'Error Flags'!I$3,'Duplicate mass closure'!I35,"")</f>
      </c>
      <c r="J36" s="23" t="e">
        <f>IF(ABS('Duplicate mass closure'!J35-'Duplicate mass closure'!J36)&gt;'Error Flags'!J$3,'Duplicate mass closure'!J35,"")</f>
        <v>#DIV/0!</v>
      </c>
      <c r="K36" s="23" t="e">
        <f>IF(ABS('Duplicate mass closure'!K35-'Duplicate mass closure'!K36)&gt;'Error Flags'!K$3,'Duplicate mass closure'!K35,"")</f>
        <v>#DIV/0!</v>
      </c>
      <c r="L36" s="23" t="e">
        <f>IF(ABS('Duplicate mass closure'!L35-'Duplicate mass closure'!L36)&gt;'Error Flags'!L$3,'Duplicate mass closure'!L35,"")</f>
        <v>#DIV/0!</v>
      </c>
      <c r="M36" s="23" t="e">
        <f>IF(ABS('Duplicate mass closure'!M35-'Duplicate mass closure'!M36)&gt;'Error Flags'!M$3,'Duplicate mass closure'!M35,"")</f>
        <v>#DIV/0!</v>
      </c>
      <c r="N36" s="23" t="e">
        <f>IF(ABS('Duplicate mass closure'!N35-'Duplicate mass closure'!N36)&gt;'Error Flags'!N$3,'Duplicate mass closure'!N35,"")</f>
        <v>#DIV/0!</v>
      </c>
      <c r="O36" s="23">
        <f>IF(ABS('Duplicate mass closure'!O35-'Duplicate mass closure'!O36)&gt;'Error Flags'!O$3,'Duplicate mass closure'!O35,"")</f>
      </c>
      <c r="P36" s="23">
        <f>IF(ABS('Duplicate mass closure'!P35-'Duplicate mass closure'!P36)&gt;'Error Flags'!P$3,'Duplicate mass closure'!P35,"")</f>
      </c>
      <c r="Q36" s="23">
        <f>IF(ABS('Duplicate mass closure'!Q35-'Duplicate mass closure'!Q36)&gt;'Error Flags'!Q$3,'Duplicate mass closure'!Q35,"")</f>
      </c>
    </row>
    <row r="37" spans="1:17" ht="12">
      <c r="A37" s="5" t="s">
        <v>23</v>
      </c>
      <c r="B37" s="5">
        <f>'Duplicate mass closure'!B36</f>
        <v>0</v>
      </c>
      <c r="C37" s="23">
        <f>IF(ABS('Duplicate mass closure'!C35-'Duplicate mass closure'!C36)&gt;'Error Flags'!C$3,'Duplicate mass closure'!C36,"")</f>
      </c>
      <c r="D37" s="23">
        <f>IF(ABS('Duplicate mass closure'!D35-'Duplicate mass closure'!D36)&gt;'Error Flags'!D$3,'Duplicate mass closure'!D36,"")</f>
      </c>
      <c r="E37" s="23">
        <f>IF(ABS('Duplicate mass closure'!E35-'Duplicate mass closure'!E36)&gt;'Error Flags'!E$3,'Duplicate mass closure'!E36,"")</f>
      </c>
      <c r="F37" s="23">
        <f>IF(ABS('Duplicate mass closure'!F35-'Duplicate mass closure'!F36)&gt;'Error Flags'!F$3,'Duplicate mass closure'!F36,"")</f>
      </c>
      <c r="G37" s="23">
        <f>IF(ABS('Duplicate mass closure'!G35-'Duplicate mass closure'!G36)&gt;'Error Flags'!G$3,'Duplicate mass closure'!G36,"")</f>
      </c>
      <c r="H37" s="23">
        <f>IF(ABS('Duplicate mass closure'!H35-'Duplicate mass closure'!H36)&gt;'Error Flags'!H$3,'Duplicate mass closure'!H36,"")</f>
      </c>
      <c r="I37" s="23">
        <f>IF(ABS('Duplicate mass closure'!I35-'Duplicate mass closure'!I36)&gt;'Error Flags'!I$3,'Duplicate mass closure'!I36,"")</f>
      </c>
      <c r="J37" s="23" t="e">
        <f>IF(ABS('Duplicate mass closure'!J35-'Duplicate mass closure'!J36)&gt;'Error Flags'!J$3,'Duplicate mass closure'!J36,"")</f>
        <v>#DIV/0!</v>
      </c>
      <c r="K37" s="23" t="e">
        <f>IF(ABS('Duplicate mass closure'!K35-'Duplicate mass closure'!K36)&gt;'Error Flags'!K$3,'Duplicate mass closure'!K36,"")</f>
        <v>#DIV/0!</v>
      </c>
      <c r="L37" s="23" t="e">
        <f>IF(ABS('Duplicate mass closure'!L35-'Duplicate mass closure'!L36)&gt;'Error Flags'!L$3,'Duplicate mass closure'!L36,"")</f>
        <v>#DIV/0!</v>
      </c>
      <c r="M37" s="23" t="e">
        <f>IF(ABS('Duplicate mass closure'!M35-'Duplicate mass closure'!M36)&gt;'Error Flags'!M$3,'Duplicate mass closure'!M36,"")</f>
        <v>#DIV/0!</v>
      </c>
      <c r="N37" s="23" t="e">
        <f>IF(ABS('Duplicate mass closure'!N35-'Duplicate mass closure'!N36)&gt;'Error Flags'!N$3,'Duplicate mass closure'!N36,"")</f>
        <v>#DIV/0!</v>
      </c>
      <c r="O37" s="23">
        <f>IF(ABS('Duplicate mass closure'!O35-'Duplicate mass closure'!O36)&gt;'Error Flags'!O$3,'Duplicate mass closure'!O36,"")</f>
      </c>
      <c r="P37" s="23">
        <f>IF(ABS('Duplicate mass closure'!P35-'Duplicate mass closure'!P36)&gt;'Error Flags'!P$3,'Duplicate mass closure'!P36,"")</f>
      </c>
      <c r="Q37" s="23">
        <f>IF(ABS('Duplicate mass closure'!Q35-'Duplicate mass closure'!Q36)&gt;'Error Flags'!Q$3,'Duplicate mass closure'!Q36,"")</f>
      </c>
    </row>
    <row r="38" spans="1:17" ht="12">
      <c r="A38" s="5">
        <v>18</v>
      </c>
      <c r="B38" s="5">
        <f>'Duplicate mass closure'!B37</f>
        <v>0</v>
      </c>
      <c r="C38" s="23">
        <f>IF(ABS('Duplicate mass closure'!C37-'Duplicate mass closure'!C38)&gt;'Error Flags'!C$3,'Duplicate mass closure'!C37,"")</f>
      </c>
      <c r="D38" s="23">
        <f>IF(ABS('Duplicate mass closure'!D37-'Duplicate mass closure'!D38)&gt;'Error Flags'!D$3,'Duplicate mass closure'!D37,"")</f>
      </c>
      <c r="E38" s="23">
        <f>IF(ABS('Duplicate mass closure'!E37-'Duplicate mass closure'!E38)&gt;'Error Flags'!E$3,'Duplicate mass closure'!E37,"")</f>
      </c>
      <c r="F38" s="23">
        <f>IF(ABS('Duplicate mass closure'!F37-'Duplicate mass closure'!F38)&gt;'Error Flags'!F$3,'Duplicate mass closure'!F37,"")</f>
      </c>
      <c r="G38" s="23">
        <f>IF(ABS('Duplicate mass closure'!G37-'Duplicate mass closure'!G38)&gt;'Error Flags'!G$3,'Duplicate mass closure'!G37,"")</f>
      </c>
      <c r="H38" s="23">
        <f>IF(ABS('Duplicate mass closure'!H37-'Duplicate mass closure'!H38)&gt;'Error Flags'!H$3,'Duplicate mass closure'!H37,"")</f>
      </c>
      <c r="I38" s="23">
        <f>IF(ABS('Duplicate mass closure'!I37-'Duplicate mass closure'!I38)&gt;'Error Flags'!I$3,'Duplicate mass closure'!I37,"")</f>
      </c>
      <c r="J38" s="23" t="e">
        <f>IF(ABS('Duplicate mass closure'!J37-'Duplicate mass closure'!J38)&gt;'Error Flags'!J$3,'Duplicate mass closure'!J37,"")</f>
        <v>#DIV/0!</v>
      </c>
      <c r="K38" s="23" t="e">
        <f>IF(ABS('Duplicate mass closure'!K37-'Duplicate mass closure'!K38)&gt;'Error Flags'!K$3,'Duplicate mass closure'!K37,"")</f>
        <v>#DIV/0!</v>
      </c>
      <c r="L38" s="23" t="e">
        <f>IF(ABS('Duplicate mass closure'!L37-'Duplicate mass closure'!L38)&gt;'Error Flags'!L$3,'Duplicate mass closure'!L37,"")</f>
        <v>#DIV/0!</v>
      </c>
      <c r="M38" s="23" t="e">
        <f>IF(ABS('Duplicate mass closure'!M37-'Duplicate mass closure'!M38)&gt;'Error Flags'!M$3,'Duplicate mass closure'!M37,"")</f>
        <v>#DIV/0!</v>
      </c>
      <c r="N38" s="23" t="e">
        <f>IF(ABS('Duplicate mass closure'!N37-'Duplicate mass closure'!N38)&gt;'Error Flags'!N$3,'Duplicate mass closure'!N37,"")</f>
        <v>#DIV/0!</v>
      </c>
      <c r="O38" s="23">
        <f>IF(ABS('Duplicate mass closure'!O37-'Duplicate mass closure'!O38)&gt;'Error Flags'!O$3,'Duplicate mass closure'!O37,"")</f>
      </c>
      <c r="P38" s="23">
        <f>IF(ABS('Duplicate mass closure'!P37-'Duplicate mass closure'!P38)&gt;'Error Flags'!P$3,'Duplicate mass closure'!P37,"")</f>
      </c>
      <c r="Q38" s="23">
        <f>IF(ABS('Duplicate mass closure'!Q37-'Duplicate mass closure'!Q38)&gt;'Error Flags'!Q$3,'Duplicate mass closure'!Q37,"")</f>
      </c>
    </row>
    <row r="39" spans="1:17" ht="12">
      <c r="A39" s="5" t="s">
        <v>24</v>
      </c>
      <c r="B39" s="5">
        <f>'Duplicate mass closure'!B38</f>
        <v>0</v>
      </c>
      <c r="C39" s="23">
        <f>IF(ABS('Duplicate mass closure'!C37-'Duplicate mass closure'!C38)&gt;'Error Flags'!C$3,'Duplicate mass closure'!C38,"")</f>
      </c>
      <c r="D39" s="23">
        <f>IF(ABS('Duplicate mass closure'!D37-'Duplicate mass closure'!D38)&gt;'Error Flags'!D$3,'Duplicate mass closure'!D38,"")</f>
      </c>
      <c r="E39" s="23">
        <f>IF(ABS('Duplicate mass closure'!E37-'Duplicate mass closure'!E38)&gt;'Error Flags'!E$3,'Duplicate mass closure'!E38,"")</f>
      </c>
      <c r="F39" s="23">
        <f>IF(ABS('Duplicate mass closure'!F37-'Duplicate mass closure'!F38)&gt;'Error Flags'!F$3,'Duplicate mass closure'!F38,"")</f>
      </c>
      <c r="G39" s="23">
        <f>IF(ABS('Duplicate mass closure'!G37-'Duplicate mass closure'!G38)&gt;'Error Flags'!G$3,'Duplicate mass closure'!G38,"")</f>
      </c>
      <c r="H39" s="23">
        <f>IF(ABS('Duplicate mass closure'!H37-'Duplicate mass closure'!H38)&gt;'Error Flags'!H$3,'Duplicate mass closure'!H38,"")</f>
      </c>
      <c r="I39" s="23">
        <f>IF(ABS('Duplicate mass closure'!I37-'Duplicate mass closure'!I38)&gt;'Error Flags'!I$3,'Duplicate mass closure'!I38,"")</f>
      </c>
      <c r="J39" s="23" t="e">
        <f>IF(ABS('Duplicate mass closure'!J37-'Duplicate mass closure'!J38)&gt;'Error Flags'!J$3,'Duplicate mass closure'!J38,"")</f>
        <v>#DIV/0!</v>
      </c>
      <c r="K39" s="23" t="e">
        <f>IF(ABS('Duplicate mass closure'!K37-'Duplicate mass closure'!K38)&gt;'Error Flags'!K$3,'Duplicate mass closure'!K38,"")</f>
        <v>#DIV/0!</v>
      </c>
      <c r="L39" s="23" t="e">
        <f>IF(ABS('Duplicate mass closure'!L37-'Duplicate mass closure'!L38)&gt;'Error Flags'!L$3,'Duplicate mass closure'!L38,"")</f>
        <v>#DIV/0!</v>
      </c>
      <c r="M39" s="23" t="e">
        <f>IF(ABS('Duplicate mass closure'!M37-'Duplicate mass closure'!M38)&gt;'Error Flags'!M$3,'Duplicate mass closure'!M38,"")</f>
        <v>#DIV/0!</v>
      </c>
      <c r="N39" s="23" t="e">
        <f>IF(ABS('Duplicate mass closure'!N37-'Duplicate mass closure'!N38)&gt;'Error Flags'!N$3,'Duplicate mass closure'!N38,"")</f>
        <v>#DIV/0!</v>
      </c>
      <c r="O39" s="23">
        <f>IF(ABS('Duplicate mass closure'!O37-'Duplicate mass closure'!O38)&gt;'Error Flags'!O$3,'Duplicate mass closure'!O38,"")</f>
      </c>
      <c r="P39" s="23">
        <f>IF(ABS('Duplicate mass closure'!P37-'Duplicate mass closure'!P38)&gt;'Error Flags'!P$3,'Duplicate mass closure'!P38,"")</f>
      </c>
      <c r="Q39" s="23">
        <f>IF(ABS('Duplicate mass closure'!Q37-'Duplicate mass closure'!Q38)&gt;'Error Flags'!Q$3,'Duplicate mass closure'!Q38,"")</f>
      </c>
    </row>
    <row r="40" spans="1:17" ht="12">
      <c r="A40" s="5">
        <v>19</v>
      </c>
      <c r="B40" s="5">
        <f>'Duplicate mass closure'!B39</f>
        <v>0</v>
      </c>
      <c r="C40" s="23">
        <f>IF(ABS('Duplicate mass closure'!C39-'Duplicate mass closure'!C40)&gt;'Error Flags'!C$3,'Duplicate mass closure'!C39,"")</f>
      </c>
      <c r="D40" s="23">
        <f>IF(ABS('Duplicate mass closure'!D39-'Duplicate mass closure'!D40)&gt;'Error Flags'!D$3,'Duplicate mass closure'!D39,"")</f>
      </c>
      <c r="E40" s="23">
        <f>IF(ABS('Duplicate mass closure'!E39-'Duplicate mass closure'!E40)&gt;'Error Flags'!E$3,'Duplicate mass closure'!E39,"")</f>
      </c>
      <c r="F40" s="23">
        <f>IF(ABS('Duplicate mass closure'!F39-'Duplicate mass closure'!F40)&gt;'Error Flags'!F$3,'Duplicate mass closure'!F39,"")</f>
      </c>
      <c r="G40" s="23">
        <f>IF(ABS('Duplicate mass closure'!G39-'Duplicate mass closure'!G40)&gt;'Error Flags'!G$3,'Duplicate mass closure'!G39,"")</f>
      </c>
      <c r="H40" s="23">
        <f>IF(ABS('Duplicate mass closure'!H39-'Duplicate mass closure'!H40)&gt;'Error Flags'!H$3,'Duplicate mass closure'!H39,"")</f>
      </c>
      <c r="I40" s="23">
        <f>IF(ABS('Duplicate mass closure'!I39-'Duplicate mass closure'!I40)&gt;'Error Flags'!I$3,'Duplicate mass closure'!I39,"")</f>
      </c>
      <c r="J40" s="23" t="e">
        <f>IF(ABS('Duplicate mass closure'!J39-'Duplicate mass closure'!J40)&gt;'Error Flags'!J$3,'Duplicate mass closure'!J39,"")</f>
        <v>#DIV/0!</v>
      </c>
      <c r="K40" s="23" t="e">
        <f>IF(ABS('Duplicate mass closure'!K39-'Duplicate mass closure'!K40)&gt;'Error Flags'!K$3,'Duplicate mass closure'!K39,"")</f>
        <v>#DIV/0!</v>
      </c>
      <c r="L40" s="23" t="e">
        <f>IF(ABS('Duplicate mass closure'!L39-'Duplicate mass closure'!L40)&gt;'Error Flags'!L$3,'Duplicate mass closure'!L39,"")</f>
        <v>#DIV/0!</v>
      </c>
      <c r="M40" s="23" t="e">
        <f>IF(ABS('Duplicate mass closure'!M39-'Duplicate mass closure'!M40)&gt;'Error Flags'!M$3,'Duplicate mass closure'!M39,"")</f>
        <v>#DIV/0!</v>
      </c>
      <c r="N40" s="23" t="e">
        <f>IF(ABS('Duplicate mass closure'!N39-'Duplicate mass closure'!N40)&gt;'Error Flags'!N$3,'Duplicate mass closure'!N39,"")</f>
        <v>#DIV/0!</v>
      </c>
      <c r="O40" s="23">
        <f>IF(ABS('Duplicate mass closure'!O39-'Duplicate mass closure'!O40)&gt;'Error Flags'!O$3,'Duplicate mass closure'!O39,"")</f>
      </c>
      <c r="P40" s="23">
        <f>IF(ABS('Duplicate mass closure'!P39-'Duplicate mass closure'!P40)&gt;'Error Flags'!P$3,'Duplicate mass closure'!P39,"")</f>
      </c>
      <c r="Q40" s="23">
        <f>IF(ABS('Duplicate mass closure'!Q39-'Duplicate mass closure'!Q40)&gt;'Error Flags'!Q$3,'Duplicate mass closure'!Q39,"")</f>
      </c>
    </row>
    <row r="41" spans="1:17" ht="12">
      <c r="A41" s="5" t="s">
        <v>25</v>
      </c>
      <c r="B41" s="5">
        <f>'Duplicate mass closure'!B40</f>
        <v>0</v>
      </c>
      <c r="C41" s="23">
        <f>IF(ABS('Duplicate mass closure'!C39-'Duplicate mass closure'!C40)&gt;'Error Flags'!C$3,'Duplicate mass closure'!C40,"")</f>
      </c>
      <c r="D41" s="23">
        <f>IF(ABS('Duplicate mass closure'!D39-'Duplicate mass closure'!D40)&gt;'Error Flags'!D$3,'Duplicate mass closure'!D40,"")</f>
      </c>
      <c r="E41" s="23">
        <f>IF(ABS('Duplicate mass closure'!E39-'Duplicate mass closure'!E40)&gt;'Error Flags'!E$3,'Duplicate mass closure'!E40,"")</f>
      </c>
      <c r="F41" s="23">
        <f>IF(ABS('Duplicate mass closure'!F39-'Duplicate mass closure'!F40)&gt;'Error Flags'!F$3,'Duplicate mass closure'!F40,"")</f>
      </c>
      <c r="G41" s="23">
        <f>IF(ABS('Duplicate mass closure'!G39-'Duplicate mass closure'!G40)&gt;'Error Flags'!G$3,'Duplicate mass closure'!G40,"")</f>
      </c>
      <c r="H41" s="23">
        <f>IF(ABS('Duplicate mass closure'!H39-'Duplicate mass closure'!H40)&gt;'Error Flags'!H$3,'Duplicate mass closure'!H40,"")</f>
      </c>
      <c r="I41" s="23">
        <f>IF(ABS('Duplicate mass closure'!I39-'Duplicate mass closure'!I40)&gt;'Error Flags'!I$3,'Duplicate mass closure'!I40,"")</f>
      </c>
      <c r="J41" s="23" t="e">
        <f>IF(ABS('Duplicate mass closure'!J39-'Duplicate mass closure'!J40)&gt;'Error Flags'!J$3,'Duplicate mass closure'!J40,"")</f>
        <v>#DIV/0!</v>
      </c>
      <c r="K41" s="23" t="e">
        <f>IF(ABS('Duplicate mass closure'!K39-'Duplicate mass closure'!K40)&gt;'Error Flags'!K$3,'Duplicate mass closure'!K40,"")</f>
        <v>#DIV/0!</v>
      </c>
      <c r="L41" s="23" t="e">
        <f>IF(ABS('Duplicate mass closure'!L39-'Duplicate mass closure'!L40)&gt;'Error Flags'!L$3,'Duplicate mass closure'!L40,"")</f>
        <v>#DIV/0!</v>
      </c>
      <c r="M41" s="23" t="e">
        <f>IF(ABS('Duplicate mass closure'!M39-'Duplicate mass closure'!M40)&gt;'Error Flags'!M$3,'Duplicate mass closure'!M40,"")</f>
        <v>#DIV/0!</v>
      </c>
      <c r="N41" s="23" t="e">
        <f>IF(ABS('Duplicate mass closure'!N39-'Duplicate mass closure'!N40)&gt;'Error Flags'!N$3,'Duplicate mass closure'!N40,"")</f>
        <v>#DIV/0!</v>
      </c>
      <c r="O41" s="23">
        <f>IF(ABS('Duplicate mass closure'!O39-'Duplicate mass closure'!O40)&gt;'Error Flags'!O$3,'Duplicate mass closure'!O40,"")</f>
      </c>
      <c r="P41" s="23">
        <f>IF(ABS('Duplicate mass closure'!P39-'Duplicate mass closure'!P40)&gt;'Error Flags'!P$3,'Duplicate mass closure'!P40,"")</f>
      </c>
      <c r="Q41" s="23">
        <f>IF(ABS('Duplicate mass closure'!Q39-'Duplicate mass closure'!Q40)&gt;'Error Flags'!Q$3,'Duplicate mass closure'!Q40,"")</f>
      </c>
    </row>
    <row r="42" spans="1:17" ht="12">
      <c r="A42" s="5">
        <v>20</v>
      </c>
      <c r="B42" s="5">
        <f>'Duplicate mass closure'!B41</f>
        <v>0</v>
      </c>
      <c r="C42" s="23">
        <f>IF(ABS('Duplicate mass closure'!C41-'Duplicate mass closure'!C42)&gt;'Error Flags'!C$3,'Duplicate mass closure'!C41,"")</f>
      </c>
      <c r="D42" s="23">
        <f>IF(ABS('Duplicate mass closure'!D41-'Duplicate mass closure'!D42)&gt;'Error Flags'!D$3,'Duplicate mass closure'!D41,"")</f>
      </c>
      <c r="E42" s="23">
        <f>IF(ABS('Duplicate mass closure'!E41-'Duplicate mass closure'!E42)&gt;'Error Flags'!E$3,'Duplicate mass closure'!E41,"")</f>
      </c>
      <c r="F42" s="23">
        <f>IF(ABS('Duplicate mass closure'!F41-'Duplicate mass closure'!F42)&gt;'Error Flags'!F$3,'Duplicate mass closure'!F41,"")</f>
      </c>
      <c r="G42" s="23">
        <f>IF(ABS('Duplicate mass closure'!G41-'Duplicate mass closure'!G42)&gt;'Error Flags'!G$3,'Duplicate mass closure'!G41,"")</f>
      </c>
      <c r="H42" s="23">
        <f>IF(ABS('Duplicate mass closure'!H41-'Duplicate mass closure'!H42)&gt;'Error Flags'!H$3,'Duplicate mass closure'!H41,"")</f>
      </c>
      <c r="I42" s="23">
        <f>IF(ABS('Duplicate mass closure'!I41-'Duplicate mass closure'!I42)&gt;'Error Flags'!I$3,'Duplicate mass closure'!I41,"")</f>
      </c>
      <c r="J42" s="23" t="e">
        <f>IF(ABS('Duplicate mass closure'!J41-'Duplicate mass closure'!J42)&gt;'Error Flags'!J$3,'Duplicate mass closure'!J41,"")</f>
        <v>#DIV/0!</v>
      </c>
      <c r="K42" s="23" t="e">
        <f>IF(ABS('Duplicate mass closure'!K41-'Duplicate mass closure'!K42)&gt;'Error Flags'!K$3,'Duplicate mass closure'!K41,"")</f>
        <v>#DIV/0!</v>
      </c>
      <c r="L42" s="23" t="e">
        <f>IF(ABS('Duplicate mass closure'!L41-'Duplicate mass closure'!L42)&gt;'Error Flags'!L$3,'Duplicate mass closure'!L41,"")</f>
        <v>#DIV/0!</v>
      </c>
      <c r="M42" s="23" t="e">
        <f>IF(ABS('Duplicate mass closure'!M41-'Duplicate mass closure'!M42)&gt;'Error Flags'!M$3,'Duplicate mass closure'!M41,"")</f>
        <v>#DIV/0!</v>
      </c>
      <c r="N42" s="23" t="e">
        <f>IF(ABS('Duplicate mass closure'!N41-'Duplicate mass closure'!N42)&gt;'Error Flags'!N$3,'Duplicate mass closure'!N41,"")</f>
        <v>#DIV/0!</v>
      </c>
      <c r="O42" s="23">
        <f>IF(ABS('Duplicate mass closure'!O41-'Duplicate mass closure'!O42)&gt;'Error Flags'!O$3,'Duplicate mass closure'!O41,"")</f>
      </c>
      <c r="P42" s="23">
        <f>IF(ABS('Duplicate mass closure'!P41-'Duplicate mass closure'!P42)&gt;'Error Flags'!P$3,'Duplicate mass closure'!P41,"")</f>
      </c>
      <c r="Q42" s="23">
        <f>IF(ABS('Duplicate mass closure'!Q41-'Duplicate mass closure'!Q42)&gt;'Error Flags'!Q$3,'Duplicate mass closure'!Q41,"")</f>
      </c>
    </row>
    <row r="43" spans="1:17" ht="12">
      <c r="A43" s="5" t="s">
        <v>26</v>
      </c>
      <c r="B43" s="5">
        <f>'Duplicate mass closure'!B42</f>
        <v>0</v>
      </c>
      <c r="C43" s="23">
        <f>IF(ABS('Duplicate mass closure'!C41-'Duplicate mass closure'!C42)&gt;'Error Flags'!C$3,'Duplicate mass closure'!C42,"")</f>
      </c>
      <c r="D43" s="23">
        <f>IF(ABS('Duplicate mass closure'!D41-'Duplicate mass closure'!D42)&gt;'Error Flags'!D$3,'Duplicate mass closure'!D42,"")</f>
      </c>
      <c r="E43" s="23">
        <f>IF(ABS('Duplicate mass closure'!E41-'Duplicate mass closure'!E42)&gt;'Error Flags'!E$3,'Duplicate mass closure'!E42,"")</f>
      </c>
      <c r="F43" s="23">
        <f>IF(ABS('Duplicate mass closure'!F41-'Duplicate mass closure'!F42)&gt;'Error Flags'!F$3,'Duplicate mass closure'!F42,"")</f>
      </c>
      <c r="G43" s="23">
        <f>IF(ABS('Duplicate mass closure'!G41-'Duplicate mass closure'!G42)&gt;'Error Flags'!G$3,'Duplicate mass closure'!G42,"")</f>
      </c>
      <c r="H43" s="23">
        <f>IF(ABS('Duplicate mass closure'!H41-'Duplicate mass closure'!H42)&gt;'Error Flags'!H$3,'Duplicate mass closure'!H42,"")</f>
      </c>
      <c r="I43" s="23">
        <f>IF(ABS('Duplicate mass closure'!I41-'Duplicate mass closure'!I42)&gt;'Error Flags'!I$3,'Duplicate mass closure'!I42,"")</f>
      </c>
      <c r="J43" s="23" t="e">
        <f>IF(ABS('Duplicate mass closure'!J41-'Duplicate mass closure'!J42)&gt;'Error Flags'!J$3,'Duplicate mass closure'!J42,"")</f>
        <v>#DIV/0!</v>
      </c>
      <c r="K43" s="23" t="e">
        <f>IF(ABS('Duplicate mass closure'!K41-'Duplicate mass closure'!K42)&gt;'Error Flags'!K$3,'Duplicate mass closure'!K42,"")</f>
        <v>#DIV/0!</v>
      </c>
      <c r="L43" s="23" t="e">
        <f>IF(ABS('Duplicate mass closure'!L41-'Duplicate mass closure'!L42)&gt;'Error Flags'!L$3,'Duplicate mass closure'!L42,"")</f>
        <v>#DIV/0!</v>
      </c>
      <c r="M43" s="23" t="e">
        <f>IF(ABS('Duplicate mass closure'!M41-'Duplicate mass closure'!M42)&gt;'Error Flags'!M$3,'Duplicate mass closure'!M42,"")</f>
        <v>#DIV/0!</v>
      </c>
      <c r="N43" s="23" t="e">
        <f>IF(ABS('Duplicate mass closure'!N41-'Duplicate mass closure'!N42)&gt;'Error Flags'!N$3,'Duplicate mass closure'!N42,"")</f>
        <v>#DIV/0!</v>
      </c>
      <c r="O43" s="23">
        <f>IF(ABS('Duplicate mass closure'!O41-'Duplicate mass closure'!O42)&gt;'Error Flags'!O$3,'Duplicate mass closure'!O42,"")</f>
      </c>
      <c r="P43" s="23">
        <f>IF(ABS('Duplicate mass closure'!P41-'Duplicate mass closure'!P42)&gt;'Error Flags'!P$3,'Duplicate mass closure'!P42,"")</f>
      </c>
      <c r="Q43" s="23">
        <f>IF(ABS('Duplicate mass closure'!Q41-'Duplicate mass closure'!Q42)&gt;'Error Flags'!Q$3,'Duplicate mass closure'!Q42,"")</f>
      </c>
    </row>
    <row r="44" spans="1:17" ht="12">
      <c r="A44" s="5">
        <v>21</v>
      </c>
      <c r="B44" s="5">
        <f>'Duplicate mass closure'!B43</f>
        <v>0</v>
      </c>
      <c r="C44" s="23">
        <f>IF(ABS('Duplicate mass closure'!C43-'Duplicate mass closure'!C44)&gt;'Error Flags'!C$3,'Duplicate mass closure'!C43,"")</f>
      </c>
      <c r="D44" s="23">
        <f>IF(ABS('Duplicate mass closure'!D43-'Duplicate mass closure'!D44)&gt;'Error Flags'!D$3,'Duplicate mass closure'!D43,"")</f>
      </c>
      <c r="E44" s="23">
        <f>IF(ABS('Duplicate mass closure'!E43-'Duplicate mass closure'!E44)&gt;'Error Flags'!E$3,'Duplicate mass closure'!E43,"")</f>
      </c>
      <c r="F44" s="23">
        <f>IF(ABS('Duplicate mass closure'!F43-'Duplicate mass closure'!F44)&gt;'Error Flags'!F$3,'Duplicate mass closure'!F43,"")</f>
      </c>
      <c r="G44" s="23">
        <f>IF(ABS('Duplicate mass closure'!G43-'Duplicate mass closure'!G44)&gt;'Error Flags'!G$3,'Duplicate mass closure'!G43,"")</f>
      </c>
      <c r="H44" s="23">
        <f>IF(ABS('Duplicate mass closure'!H43-'Duplicate mass closure'!H44)&gt;'Error Flags'!H$3,'Duplicate mass closure'!H43,"")</f>
      </c>
      <c r="I44" s="23">
        <f>IF(ABS('Duplicate mass closure'!I43-'Duplicate mass closure'!I44)&gt;'Error Flags'!I$3,'Duplicate mass closure'!I43,"")</f>
      </c>
      <c r="J44" s="23" t="e">
        <f>IF(ABS('Duplicate mass closure'!J43-'Duplicate mass closure'!J44)&gt;'Error Flags'!J$3,'Duplicate mass closure'!J43,"")</f>
        <v>#DIV/0!</v>
      </c>
      <c r="K44" s="23" t="e">
        <f>IF(ABS('Duplicate mass closure'!K43-'Duplicate mass closure'!K44)&gt;'Error Flags'!K$3,'Duplicate mass closure'!K43,"")</f>
        <v>#DIV/0!</v>
      </c>
      <c r="L44" s="23" t="e">
        <f>IF(ABS('Duplicate mass closure'!L43-'Duplicate mass closure'!L44)&gt;'Error Flags'!L$3,'Duplicate mass closure'!L43,"")</f>
        <v>#DIV/0!</v>
      </c>
      <c r="M44" s="23" t="e">
        <f>IF(ABS('Duplicate mass closure'!M43-'Duplicate mass closure'!M44)&gt;'Error Flags'!M$3,'Duplicate mass closure'!M43,"")</f>
        <v>#DIV/0!</v>
      </c>
      <c r="N44" s="23" t="e">
        <f>IF(ABS('Duplicate mass closure'!N43-'Duplicate mass closure'!N44)&gt;'Error Flags'!N$3,'Duplicate mass closure'!N43,"")</f>
        <v>#DIV/0!</v>
      </c>
      <c r="O44" s="23">
        <f>IF(ABS('Duplicate mass closure'!O43-'Duplicate mass closure'!O44)&gt;'Error Flags'!O$3,'Duplicate mass closure'!O43,"")</f>
      </c>
      <c r="P44" s="23">
        <f>IF(ABS('Duplicate mass closure'!P43-'Duplicate mass closure'!P44)&gt;'Error Flags'!P$3,'Duplicate mass closure'!P43,"")</f>
      </c>
      <c r="Q44" s="23">
        <f>IF(ABS('Duplicate mass closure'!Q43-'Duplicate mass closure'!Q44)&gt;'Error Flags'!Q$3,'Duplicate mass closure'!Q43,"")</f>
      </c>
    </row>
    <row r="45" spans="1:17" ht="12">
      <c r="A45" s="5" t="s">
        <v>27</v>
      </c>
      <c r="B45" s="5">
        <f>'Duplicate mass closure'!B44</f>
        <v>0</v>
      </c>
      <c r="C45" s="23">
        <f>IF(ABS('Duplicate mass closure'!C43-'Duplicate mass closure'!C44)&gt;'Error Flags'!C$3,'Duplicate mass closure'!C44,"")</f>
      </c>
      <c r="D45" s="23">
        <f>IF(ABS('Duplicate mass closure'!D43-'Duplicate mass closure'!D44)&gt;'Error Flags'!D$3,'Duplicate mass closure'!D44,"")</f>
      </c>
      <c r="E45" s="23">
        <f>IF(ABS('Duplicate mass closure'!E43-'Duplicate mass closure'!E44)&gt;'Error Flags'!E$3,'Duplicate mass closure'!E44,"")</f>
      </c>
      <c r="F45" s="23">
        <f>IF(ABS('Duplicate mass closure'!F43-'Duplicate mass closure'!F44)&gt;'Error Flags'!F$3,'Duplicate mass closure'!F44,"")</f>
      </c>
      <c r="G45" s="23">
        <f>IF(ABS('Duplicate mass closure'!G43-'Duplicate mass closure'!G44)&gt;'Error Flags'!G$3,'Duplicate mass closure'!G44,"")</f>
      </c>
      <c r="H45" s="23">
        <f>IF(ABS('Duplicate mass closure'!H43-'Duplicate mass closure'!H44)&gt;'Error Flags'!H$3,'Duplicate mass closure'!H44,"")</f>
      </c>
      <c r="I45" s="23">
        <f>IF(ABS('Duplicate mass closure'!I43-'Duplicate mass closure'!I44)&gt;'Error Flags'!I$3,'Duplicate mass closure'!I44,"")</f>
      </c>
      <c r="J45" s="23" t="e">
        <f>IF(ABS('Duplicate mass closure'!J43-'Duplicate mass closure'!J44)&gt;'Error Flags'!J$3,'Duplicate mass closure'!J44,"")</f>
        <v>#DIV/0!</v>
      </c>
      <c r="K45" s="23" t="e">
        <f>IF(ABS('Duplicate mass closure'!K43-'Duplicate mass closure'!K44)&gt;'Error Flags'!K$3,'Duplicate mass closure'!K44,"")</f>
        <v>#DIV/0!</v>
      </c>
      <c r="L45" s="23" t="e">
        <f>IF(ABS('Duplicate mass closure'!L43-'Duplicate mass closure'!L44)&gt;'Error Flags'!L$3,'Duplicate mass closure'!L44,"")</f>
        <v>#DIV/0!</v>
      </c>
      <c r="M45" s="23" t="e">
        <f>IF(ABS('Duplicate mass closure'!M43-'Duplicate mass closure'!M44)&gt;'Error Flags'!M$3,'Duplicate mass closure'!M44,"")</f>
        <v>#DIV/0!</v>
      </c>
      <c r="N45" s="23" t="e">
        <f>IF(ABS('Duplicate mass closure'!N43-'Duplicate mass closure'!N44)&gt;'Error Flags'!N$3,'Duplicate mass closure'!N44,"")</f>
        <v>#DIV/0!</v>
      </c>
      <c r="O45" s="23">
        <f>IF(ABS('Duplicate mass closure'!O43-'Duplicate mass closure'!O44)&gt;'Error Flags'!O$3,'Duplicate mass closure'!O44,"")</f>
      </c>
      <c r="P45" s="23">
        <f>IF(ABS('Duplicate mass closure'!P43-'Duplicate mass closure'!P44)&gt;'Error Flags'!P$3,'Duplicate mass closure'!P44,"")</f>
      </c>
      <c r="Q45" s="23">
        <f>IF(ABS('Duplicate mass closure'!Q43-'Duplicate mass closure'!Q44)&gt;'Error Flags'!Q$3,'Duplicate mass closure'!Q44,"")</f>
      </c>
    </row>
    <row r="46" spans="1:17" ht="12">
      <c r="A46" s="5">
        <v>22</v>
      </c>
      <c r="B46" s="5">
        <f>'Duplicate mass closure'!B45</f>
        <v>0</v>
      </c>
      <c r="C46" s="23">
        <f>IF(ABS('Duplicate mass closure'!C45-'Duplicate mass closure'!C46)&gt;'Error Flags'!C$3,'Duplicate mass closure'!C45,"")</f>
      </c>
      <c r="D46" s="23">
        <f>IF(ABS('Duplicate mass closure'!D45-'Duplicate mass closure'!D46)&gt;'Error Flags'!D$3,'Duplicate mass closure'!D45,"")</f>
      </c>
      <c r="E46" s="23">
        <f>IF(ABS('Duplicate mass closure'!E45-'Duplicate mass closure'!E46)&gt;'Error Flags'!E$3,'Duplicate mass closure'!E45,"")</f>
      </c>
      <c r="F46" s="23">
        <f>IF(ABS('Duplicate mass closure'!F45-'Duplicate mass closure'!F46)&gt;'Error Flags'!F$3,'Duplicate mass closure'!F45,"")</f>
      </c>
      <c r="G46" s="23">
        <f>IF(ABS('Duplicate mass closure'!G45-'Duplicate mass closure'!G46)&gt;'Error Flags'!G$3,'Duplicate mass closure'!G45,"")</f>
      </c>
      <c r="H46" s="23">
        <f>IF(ABS('Duplicate mass closure'!H45-'Duplicate mass closure'!H46)&gt;'Error Flags'!H$3,'Duplicate mass closure'!H45,"")</f>
      </c>
      <c r="I46" s="23">
        <f>IF(ABS('Duplicate mass closure'!I45-'Duplicate mass closure'!I46)&gt;'Error Flags'!I$3,'Duplicate mass closure'!I45,"")</f>
      </c>
      <c r="J46" s="23" t="e">
        <f>IF(ABS('Duplicate mass closure'!J45-'Duplicate mass closure'!J46)&gt;'Error Flags'!J$3,'Duplicate mass closure'!J45,"")</f>
        <v>#DIV/0!</v>
      </c>
      <c r="K46" s="23" t="e">
        <f>IF(ABS('Duplicate mass closure'!K45-'Duplicate mass closure'!K46)&gt;'Error Flags'!K$3,'Duplicate mass closure'!K45,"")</f>
        <v>#DIV/0!</v>
      </c>
      <c r="L46" s="23" t="e">
        <f>IF(ABS('Duplicate mass closure'!L45-'Duplicate mass closure'!L46)&gt;'Error Flags'!L$3,'Duplicate mass closure'!L45,"")</f>
        <v>#DIV/0!</v>
      </c>
      <c r="M46" s="23" t="e">
        <f>IF(ABS('Duplicate mass closure'!M45-'Duplicate mass closure'!M46)&gt;'Error Flags'!M$3,'Duplicate mass closure'!M45,"")</f>
        <v>#DIV/0!</v>
      </c>
      <c r="N46" s="23" t="e">
        <f>IF(ABS('Duplicate mass closure'!N45-'Duplicate mass closure'!N46)&gt;'Error Flags'!N$3,'Duplicate mass closure'!N45,"")</f>
        <v>#DIV/0!</v>
      </c>
      <c r="O46" s="23">
        <f>IF(ABS('Duplicate mass closure'!O45-'Duplicate mass closure'!O46)&gt;'Error Flags'!O$3,'Duplicate mass closure'!O45,"")</f>
      </c>
      <c r="P46" s="23">
        <f>IF(ABS('Duplicate mass closure'!P45-'Duplicate mass closure'!P46)&gt;'Error Flags'!P$3,'Duplicate mass closure'!P45,"")</f>
      </c>
      <c r="Q46" s="23">
        <f>IF(ABS('Duplicate mass closure'!Q45-'Duplicate mass closure'!Q46)&gt;'Error Flags'!Q$3,'Duplicate mass closure'!Q45,"")</f>
      </c>
    </row>
    <row r="47" spans="1:17" ht="12">
      <c r="A47" s="5" t="s">
        <v>28</v>
      </c>
      <c r="B47" s="5">
        <f>'Duplicate mass closure'!B46</f>
        <v>0</v>
      </c>
      <c r="C47" s="23">
        <f>IF(ABS('Duplicate mass closure'!C45-'Duplicate mass closure'!C46)&gt;'Error Flags'!C$3,'Duplicate mass closure'!C46,"")</f>
      </c>
      <c r="D47" s="23">
        <f>IF(ABS('Duplicate mass closure'!D45-'Duplicate mass closure'!D46)&gt;'Error Flags'!D$3,'Duplicate mass closure'!D46,"")</f>
      </c>
      <c r="E47" s="23">
        <f>IF(ABS('Duplicate mass closure'!E45-'Duplicate mass closure'!E46)&gt;'Error Flags'!E$3,'Duplicate mass closure'!E46,"")</f>
      </c>
      <c r="F47" s="23">
        <f>IF(ABS('Duplicate mass closure'!F45-'Duplicate mass closure'!F46)&gt;'Error Flags'!F$3,'Duplicate mass closure'!F46,"")</f>
      </c>
      <c r="G47" s="23">
        <f>IF(ABS('Duplicate mass closure'!G45-'Duplicate mass closure'!G46)&gt;'Error Flags'!G$3,'Duplicate mass closure'!G46,"")</f>
      </c>
      <c r="H47" s="23">
        <f>IF(ABS('Duplicate mass closure'!H45-'Duplicate mass closure'!H46)&gt;'Error Flags'!H$3,'Duplicate mass closure'!H46,"")</f>
      </c>
      <c r="I47" s="23">
        <f>IF(ABS('Duplicate mass closure'!I45-'Duplicate mass closure'!I46)&gt;'Error Flags'!I$3,'Duplicate mass closure'!I46,"")</f>
      </c>
      <c r="J47" s="23" t="e">
        <f>IF(ABS('Duplicate mass closure'!J45-'Duplicate mass closure'!J46)&gt;'Error Flags'!J$3,'Duplicate mass closure'!J46,"")</f>
        <v>#DIV/0!</v>
      </c>
      <c r="K47" s="23" t="e">
        <f>IF(ABS('Duplicate mass closure'!K45-'Duplicate mass closure'!K46)&gt;'Error Flags'!K$3,'Duplicate mass closure'!K46,"")</f>
        <v>#DIV/0!</v>
      </c>
      <c r="L47" s="23" t="e">
        <f>IF(ABS('Duplicate mass closure'!L45-'Duplicate mass closure'!L46)&gt;'Error Flags'!L$3,'Duplicate mass closure'!L46,"")</f>
        <v>#DIV/0!</v>
      </c>
      <c r="M47" s="23" t="e">
        <f>IF(ABS('Duplicate mass closure'!M45-'Duplicate mass closure'!M46)&gt;'Error Flags'!M$3,'Duplicate mass closure'!M46,"")</f>
        <v>#DIV/0!</v>
      </c>
      <c r="N47" s="23" t="e">
        <f>IF(ABS('Duplicate mass closure'!N45-'Duplicate mass closure'!N46)&gt;'Error Flags'!N$3,'Duplicate mass closure'!N46,"")</f>
        <v>#DIV/0!</v>
      </c>
      <c r="O47" s="23">
        <f>IF(ABS('Duplicate mass closure'!O45-'Duplicate mass closure'!O46)&gt;'Error Flags'!O$3,'Duplicate mass closure'!O46,"")</f>
      </c>
      <c r="P47" s="23">
        <f>IF(ABS('Duplicate mass closure'!P45-'Duplicate mass closure'!P46)&gt;'Error Flags'!P$3,'Duplicate mass closure'!P46,"")</f>
      </c>
      <c r="Q47" s="23">
        <f>IF(ABS('Duplicate mass closure'!Q45-'Duplicate mass closure'!Q46)&gt;'Error Flags'!Q$3,'Duplicate mass closure'!Q46,"")</f>
      </c>
    </row>
    <row r="48" spans="1:17" ht="12">
      <c r="A48" s="5">
        <v>23</v>
      </c>
      <c r="B48" s="5">
        <f>'Duplicate mass closure'!B47</f>
        <v>0</v>
      </c>
      <c r="C48" s="23">
        <f>IF(ABS('Duplicate mass closure'!C47-'Duplicate mass closure'!C48)&gt;'Error Flags'!C$3,'Duplicate mass closure'!C47,"")</f>
      </c>
      <c r="D48" s="23">
        <f>IF(ABS('Duplicate mass closure'!D47-'Duplicate mass closure'!D48)&gt;'Error Flags'!D$3,'Duplicate mass closure'!D47,"")</f>
      </c>
      <c r="E48" s="23">
        <f>IF(ABS('Duplicate mass closure'!E47-'Duplicate mass closure'!E48)&gt;'Error Flags'!E$3,'Duplicate mass closure'!E47,"")</f>
      </c>
      <c r="F48" s="23">
        <f>IF(ABS('Duplicate mass closure'!F47-'Duplicate mass closure'!F48)&gt;'Error Flags'!F$3,'Duplicate mass closure'!F47,"")</f>
      </c>
      <c r="G48" s="23">
        <f>IF(ABS('Duplicate mass closure'!G47-'Duplicate mass closure'!G48)&gt;'Error Flags'!G$3,'Duplicate mass closure'!G47,"")</f>
      </c>
      <c r="H48" s="23">
        <f>IF(ABS('Duplicate mass closure'!H47-'Duplicate mass closure'!H48)&gt;'Error Flags'!H$3,'Duplicate mass closure'!H47,"")</f>
      </c>
      <c r="I48" s="23">
        <f>IF(ABS('Duplicate mass closure'!I47-'Duplicate mass closure'!I48)&gt;'Error Flags'!I$3,'Duplicate mass closure'!I47,"")</f>
      </c>
      <c r="J48" s="23" t="e">
        <f>IF(ABS('Duplicate mass closure'!J47-'Duplicate mass closure'!J48)&gt;'Error Flags'!J$3,'Duplicate mass closure'!J47,"")</f>
        <v>#DIV/0!</v>
      </c>
      <c r="K48" s="23" t="e">
        <f>IF(ABS('Duplicate mass closure'!K47-'Duplicate mass closure'!K48)&gt;'Error Flags'!K$3,'Duplicate mass closure'!K47,"")</f>
        <v>#DIV/0!</v>
      </c>
      <c r="L48" s="23" t="e">
        <f>IF(ABS('Duplicate mass closure'!L47-'Duplicate mass closure'!L48)&gt;'Error Flags'!L$3,'Duplicate mass closure'!L47,"")</f>
        <v>#DIV/0!</v>
      </c>
      <c r="M48" s="23" t="e">
        <f>IF(ABS('Duplicate mass closure'!M47-'Duplicate mass closure'!M48)&gt;'Error Flags'!M$3,'Duplicate mass closure'!M47,"")</f>
        <v>#DIV/0!</v>
      </c>
      <c r="N48" s="23" t="e">
        <f>IF(ABS('Duplicate mass closure'!N47-'Duplicate mass closure'!N48)&gt;'Error Flags'!N$3,'Duplicate mass closure'!N47,"")</f>
        <v>#DIV/0!</v>
      </c>
      <c r="O48" s="23">
        <f>IF(ABS('Duplicate mass closure'!O47-'Duplicate mass closure'!O48)&gt;'Error Flags'!O$3,'Duplicate mass closure'!O47,"")</f>
      </c>
      <c r="P48" s="23">
        <f>IF(ABS('Duplicate mass closure'!P47-'Duplicate mass closure'!P48)&gt;'Error Flags'!P$3,'Duplicate mass closure'!P47,"")</f>
      </c>
      <c r="Q48" s="23">
        <f>IF(ABS('Duplicate mass closure'!Q47-'Duplicate mass closure'!Q48)&gt;'Error Flags'!Q$3,'Duplicate mass closure'!Q47,"")</f>
      </c>
    </row>
    <row r="49" spans="1:17" ht="12">
      <c r="A49" s="5" t="s">
        <v>29</v>
      </c>
      <c r="B49" s="5">
        <f>'Duplicate mass closure'!B48</f>
        <v>0</v>
      </c>
      <c r="C49" s="23">
        <f>IF(ABS('Duplicate mass closure'!C47-'Duplicate mass closure'!C48)&gt;'Error Flags'!C$3,'Duplicate mass closure'!C48,"")</f>
      </c>
      <c r="D49" s="23">
        <f>IF(ABS('Duplicate mass closure'!D47-'Duplicate mass closure'!D48)&gt;'Error Flags'!D$3,'Duplicate mass closure'!D48,"")</f>
      </c>
      <c r="E49" s="23">
        <f>IF(ABS('Duplicate mass closure'!E47-'Duplicate mass closure'!E48)&gt;'Error Flags'!E$3,'Duplicate mass closure'!E48,"")</f>
      </c>
      <c r="F49" s="23">
        <f>IF(ABS('Duplicate mass closure'!F47-'Duplicate mass closure'!F48)&gt;'Error Flags'!F$3,'Duplicate mass closure'!F48,"")</f>
      </c>
      <c r="G49" s="23">
        <f>IF(ABS('Duplicate mass closure'!G47-'Duplicate mass closure'!G48)&gt;'Error Flags'!G$3,'Duplicate mass closure'!G48,"")</f>
      </c>
      <c r="H49" s="23">
        <f>IF(ABS('Duplicate mass closure'!H47-'Duplicate mass closure'!H48)&gt;'Error Flags'!H$3,'Duplicate mass closure'!H48,"")</f>
      </c>
      <c r="I49" s="23">
        <f>IF(ABS('Duplicate mass closure'!I47-'Duplicate mass closure'!I48)&gt;'Error Flags'!I$3,'Duplicate mass closure'!I48,"")</f>
      </c>
      <c r="J49" s="23" t="e">
        <f>IF(ABS('Duplicate mass closure'!J47-'Duplicate mass closure'!J48)&gt;'Error Flags'!J$3,'Duplicate mass closure'!J48,"")</f>
        <v>#DIV/0!</v>
      </c>
      <c r="K49" s="23" t="e">
        <f>IF(ABS('Duplicate mass closure'!K47-'Duplicate mass closure'!K48)&gt;'Error Flags'!K$3,'Duplicate mass closure'!K48,"")</f>
        <v>#DIV/0!</v>
      </c>
      <c r="L49" s="23" t="e">
        <f>IF(ABS('Duplicate mass closure'!L47-'Duplicate mass closure'!L48)&gt;'Error Flags'!L$3,'Duplicate mass closure'!L48,"")</f>
        <v>#DIV/0!</v>
      </c>
      <c r="M49" s="23" t="e">
        <f>IF(ABS('Duplicate mass closure'!M47-'Duplicate mass closure'!M48)&gt;'Error Flags'!M$3,'Duplicate mass closure'!M48,"")</f>
        <v>#DIV/0!</v>
      </c>
      <c r="N49" s="23" t="e">
        <f>IF(ABS('Duplicate mass closure'!N47-'Duplicate mass closure'!N48)&gt;'Error Flags'!N$3,'Duplicate mass closure'!N48,"")</f>
        <v>#DIV/0!</v>
      </c>
      <c r="O49" s="23">
        <f>IF(ABS('Duplicate mass closure'!O47-'Duplicate mass closure'!O48)&gt;'Error Flags'!O$3,'Duplicate mass closure'!O48,"")</f>
      </c>
      <c r="P49" s="23">
        <f>IF(ABS('Duplicate mass closure'!P47-'Duplicate mass closure'!P48)&gt;'Error Flags'!P$3,'Duplicate mass closure'!P48,"")</f>
      </c>
      <c r="Q49" s="23">
        <f>IF(ABS('Duplicate mass closure'!Q47-'Duplicate mass closure'!Q48)&gt;'Error Flags'!Q$3,'Duplicate mass closure'!Q48,"")</f>
      </c>
    </row>
    <row r="50" spans="1:17" ht="12">
      <c r="A50" s="5">
        <v>24</v>
      </c>
      <c r="B50" s="5">
        <f>'Duplicate mass closure'!B49</f>
        <v>0</v>
      </c>
      <c r="C50" s="23">
        <f>IF(ABS('Duplicate mass closure'!C49-'Duplicate mass closure'!C50)&gt;'Error Flags'!C$3,'Duplicate mass closure'!C49,"")</f>
      </c>
      <c r="D50" s="23">
        <f>IF(ABS('Duplicate mass closure'!D49-'Duplicate mass closure'!D50)&gt;'Error Flags'!D$3,'Duplicate mass closure'!D49,"")</f>
      </c>
      <c r="E50" s="23">
        <f>IF(ABS('Duplicate mass closure'!E49-'Duplicate mass closure'!E50)&gt;'Error Flags'!E$3,'Duplicate mass closure'!E49,"")</f>
      </c>
      <c r="F50" s="23">
        <f>IF(ABS('Duplicate mass closure'!F49-'Duplicate mass closure'!F50)&gt;'Error Flags'!F$3,'Duplicate mass closure'!F49,"")</f>
      </c>
      <c r="G50" s="23">
        <f>IF(ABS('Duplicate mass closure'!G49-'Duplicate mass closure'!G50)&gt;'Error Flags'!G$3,'Duplicate mass closure'!G49,"")</f>
      </c>
      <c r="H50" s="23">
        <f>IF(ABS('Duplicate mass closure'!H49-'Duplicate mass closure'!H50)&gt;'Error Flags'!H$3,'Duplicate mass closure'!H49,"")</f>
      </c>
      <c r="I50" s="23">
        <f>IF(ABS('Duplicate mass closure'!I49-'Duplicate mass closure'!I50)&gt;'Error Flags'!I$3,'Duplicate mass closure'!I49,"")</f>
      </c>
      <c r="J50" s="23" t="e">
        <f>IF(ABS('Duplicate mass closure'!J49-'Duplicate mass closure'!J50)&gt;'Error Flags'!J$3,'Duplicate mass closure'!J49,"")</f>
        <v>#DIV/0!</v>
      </c>
      <c r="K50" s="23" t="e">
        <f>IF(ABS('Duplicate mass closure'!K49-'Duplicate mass closure'!K50)&gt;'Error Flags'!K$3,'Duplicate mass closure'!K49,"")</f>
        <v>#DIV/0!</v>
      </c>
      <c r="L50" s="23" t="e">
        <f>IF(ABS('Duplicate mass closure'!L49-'Duplicate mass closure'!L50)&gt;'Error Flags'!L$3,'Duplicate mass closure'!L49,"")</f>
        <v>#DIV/0!</v>
      </c>
      <c r="M50" s="23" t="e">
        <f>IF(ABS('Duplicate mass closure'!M49-'Duplicate mass closure'!M50)&gt;'Error Flags'!M$3,'Duplicate mass closure'!M49,"")</f>
        <v>#DIV/0!</v>
      </c>
      <c r="N50" s="23" t="e">
        <f>IF(ABS('Duplicate mass closure'!N49-'Duplicate mass closure'!N50)&gt;'Error Flags'!N$3,'Duplicate mass closure'!N49,"")</f>
        <v>#DIV/0!</v>
      </c>
      <c r="O50" s="23">
        <f>IF(ABS('Duplicate mass closure'!O49-'Duplicate mass closure'!O50)&gt;'Error Flags'!O$3,'Duplicate mass closure'!O49,"")</f>
      </c>
      <c r="P50" s="23">
        <f>IF(ABS('Duplicate mass closure'!P49-'Duplicate mass closure'!P50)&gt;'Error Flags'!P$3,'Duplicate mass closure'!P49,"")</f>
      </c>
      <c r="Q50" s="23">
        <f>IF(ABS('Duplicate mass closure'!Q49-'Duplicate mass closure'!Q50)&gt;'Error Flags'!Q$3,'Duplicate mass closure'!Q49,"")</f>
      </c>
    </row>
    <row r="51" spans="1:17" ht="12">
      <c r="A51" s="5" t="s">
        <v>30</v>
      </c>
      <c r="B51" s="5">
        <f>'Duplicate mass closure'!B50</f>
        <v>0</v>
      </c>
      <c r="C51" s="23">
        <f>IF(ABS('Duplicate mass closure'!C49-'Duplicate mass closure'!C50)&gt;'Error Flags'!C$3,'Duplicate mass closure'!C50,"")</f>
      </c>
      <c r="D51" s="23">
        <f>IF(ABS('Duplicate mass closure'!D49-'Duplicate mass closure'!D50)&gt;'Error Flags'!D$3,'Duplicate mass closure'!D50,"")</f>
      </c>
      <c r="E51" s="23">
        <f>IF(ABS('Duplicate mass closure'!E49-'Duplicate mass closure'!E50)&gt;'Error Flags'!E$3,'Duplicate mass closure'!E50,"")</f>
      </c>
      <c r="F51" s="23">
        <f>IF(ABS('Duplicate mass closure'!F49-'Duplicate mass closure'!F50)&gt;'Error Flags'!F$3,'Duplicate mass closure'!F50,"")</f>
      </c>
      <c r="G51" s="23">
        <f>IF(ABS('Duplicate mass closure'!G49-'Duplicate mass closure'!G50)&gt;'Error Flags'!G$3,'Duplicate mass closure'!G50,"")</f>
      </c>
      <c r="H51" s="23">
        <f>IF(ABS('Duplicate mass closure'!H49-'Duplicate mass closure'!H50)&gt;'Error Flags'!H$3,'Duplicate mass closure'!H50,"")</f>
      </c>
      <c r="I51" s="23">
        <f>IF(ABS('Duplicate mass closure'!I49-'Duplicate mass closure'!I50)&gt;'Error Flags'!I$3,'Duplicate mass closure'!I50,"")</f>
      </c>
      <c r="J51" s="23" t="e">
        <f>IF(ABS('Duplicate mass closure'!J49-'Duplicate mass closure'!J50)&gt;'Error Flags'!J$3,'Duplicate mass closure'!J50,"")</f>
        <v>#DIV/0!</v>
      </c>
      <c r="K51" s="23" t="e">
        <f>IF(ABS('Duplicate mass closure'!K49-'Duplicate mass closure'!K50)&gt;'Error Flags'!K$3,'Duplicate mass closure'!K50,"")</f>
        <v>#DIV/0!</v>
      </c>
      <c r="L51" s="23" t="e">
        <f>IF(ABS('Duplicate mass closure'!L49-'Duplicate mass closure'!L50)&gt;'Error Flags'!L$3,'Duplicate mass closure'!L50,"")</f>
        <v>#DIV/0!</v>
      </c>
      <c r="M51" s="23" t="e">
        <f>IF(ABS('Duplicate mass closure'!M49-'Duplicate mass closure'!M50)&gt;'Error Flags'!M$3,'Duplicate mass closure'!M50,"")</f>
        <v>#DIV/0!</v>
      </c>
      <c r="N51" s="23" t="e">
        <f>IF(ABS('Duplicate mass closure'!N49-'Duplicate mass closure'!N50)&gt;'Error Flags'!N$3,'Duplicate mass closure'!N50,"")</f>
        <v>#DIV/0!</v>
      </c>
      <c r="O51" s="23">
        <f>IF(ABS('Duplicate mass closure'!O49-'Duplicate mass closure'!O50)&gt;'Error Flags'!O$3,'Duplicate mass closure'!O50,"")</f>
      </c>
      <c r="P51" s="23">
        <f>IF(ABS('Duplicate mass closure'!P49-'Duplicate mass closure'!P50)&gt;'Error Flags'!P$3,'Duplicate mass closure'!P50,"")</f>
      </c>
      <c r="Q51" s="23">
        <f>IF(ABS('Duplicate mass closure'!Q49-'Duplicate mass closure'!Q50)&gt;'Error Flags'!Q$3,'Duplicate mass closure'!Q50,"")</f>
      </c>
    </row>
    <row r="52" spans="1:17" ht="12">
      <c r="A52" s="5">
        <v>25</v>
      </c>
      <c r="B52" s="5">
        <f>'Duplicate mass closure'!B51</f>
        <v>0</v>
      </c>
      <c r="C52" s="23">
        <f>IF(ABS('Duplicate mass closure'!C51-'Duplicate mass closure'!C52)&gt;'Error Flags'!C$3,'Duplicate mass closure'!C51,"")</f>
      </c>
      <c r="D52" s="23">
        <f>IF(ABS('Duplicate mass closure'!D51-'Duplicate mass closure'!D52)&gt;'Error Flags'!D$3,'Duplicate mass closure'!D51,"")</f>
      </c>
      <c r="E52" s="23">
        <f>IF(ABS('Duplicate mass closure'!E51-'Duplicate mass closure'!E52)&gt;'Error Flags'!E$3,'Duplicate mass closure'!E51,"")</f>
      </c>
      <c r="F52" s="23">
        <f>IF(ABS('Duplicate mass closure'!F51-'Duplicate mass closure'!F52)&gt;'Error Flags'!F$3,'Duplicate mass closure'!F51,"")</f>
      </c>
      <c r="G52" s="23">
        <f>IF(ABS('Duplicate mass closure'!G51-'Duplicate mass closure'!G52)&gt;'Error Flags'!G$3,'Duplicate mass closure'!G51,"")</f>
      </c>
      <c r="H52" s="23">
        <f>IF(ABS('Duplicate mass closure'!H51-'Duplicate mass closure'!H52)&gt;'Error Flags'!H$3,'Duplicate mass closure'!H51,"")</f>
      </c>
      <c r="I52" s="23">
        <f>IF(ABS('Duplicate mass closure'!I51-'Duplicate mass closure'!I52)&gt;'Error Flags'!I$3,'Duplicate mass closure'!I51,"")</f>
      </c>
      <c r="J52" s="23" t="e">
        <f>IF(ABS('Duplicate mass closure'!J51-'Duplicate mass closure'!J52)&gt;'Error Flags'!J$3,'Duplicate mass closure'!J51,"")</f>
        <v>#DIV/0!</v>
      </c>
      <c r="K52" s="23" t="e">
        <f>IF(ABS('Duplicate mass closure'!K51-'Duplicate mass closure'!K52)&gt;'Error Flags'!K$3,'Duplicate mass closure'!K51,"")</f>
        <v>#DIV/0!</v>
      </c>
      <c r="L52" s="23" t="e">
        <f>IF(ABS('Duplicate mass closure'!L51-'Duplicate mass closure'!L52)&gt;'Error Flags'!L$3,'Duplicate mass closure'!L51,"")</f>
        <v>#DIV/0!</v>
      </c>
      <c r="M52" s="23" t="e">
        <f>IF(ABS('Duplicate mass closure'!M51-'Duplicate mass closure'!M52)&gt;'Error Flags'!M$3,'Duplicate mass closure'!M51,"")</f>
        <v>#DIV/0!</v>
      </c>
      <c r="N52" s="23" t="e">
        <f>IF(ABS('Duplicate mass closure'!N51-'Duplicate mass closure'!N52)&gt;'Error Flags'!N$3,'Duplicate mass closure'!N51,"")</f>
        <v>#DIV/0!</v>
      </c>
      <c r="O52" s="23">
        <f>IF(ABS('Duplicate mass closure'!O51-'Duplicate mass closure'!O52)&gt;'Error Flags'!O$3,'Duplicate mass closure'!O51,"")</f>
      </c>
      <c r="P52" s="23">
        <f>IF(ABS('Duplicate mass closure'!P51-'Duplicate mass closure'!P52)&gt;'Error Flags'!P$3,'Duplicate mass closure'!P51,"")</f>
      </c>
      <c r="Q52" s="23">
        <f>IF(ABS('Duplicate mass closure'!Q51-'Duplicate mass closure'!Q52)&gt;'Error Flags'!Q$3,'Duplicate mass closure'!Q51,"")</f>
      </c>
    </row>
    <row r="53" spans="1:17" ht="12">
      <c r="A53" s="5" t="s">
        <v>31</v>
      </c>
      <c r="B53" s="5">
        <f>'Duplicate mass closure'!B52</f>
        <v>0</v>
      </c>
      <c r="C53" s="23">
        <f>IF(ABS('Duplicate mass closure'!C51-'Duplicate mass closure'!C52)&gt;'Error Flags'!C$3,'Duplicate mass closure'!C52,"")</f>
      </c>
      <c r="D53" s="23">
        <f>IF(ABS('Duplicate mass closure'!D51-'Duplicate mass closure'!D52)&gt;'Error Flags'!D$3,'Duplicate mass closure'!D52,"")</f>
      </c>
      <c r="E53" s="23">
        <f>IF(ABS('Duplicate mass closure'!E51-'Duplicate mass closure'!E52)&gt;'Error Flags'!E$3,'Duplicate mass closure'!E52,"")</f>
      </c>
      <c r="F53" s="23">
        <f>IF(ABS('Duplicate mass closure'!F51-'Duplicate mass closure'!F52)&gt;'Error Flags'!F$3,'Duplicate mass closure'!F52,"")</f>
      </c>
      <c r="G53" s="23">
        <f>IF(ABS('Duplicate mass closure'!G51-'Duplicate mass closure'!G52)&gt;'Error Flags'!G$3,'Duplicate mass closure'!G52,"")</f>
      </c>
      <c r="H53" s="23">
        <f>IF(ABS('Duplicate mass closure'!H51-'Duplicate mass closure'!H52)&gt;'Error Flags'!H$3,'Duplicate mass closure'!H52,"")</f>
      </c>
      <c r="I53" s="23">
        <f>IF(ABS('Duplicate mass closure'!I51-'Duplicate mass closure'!I52)&gt;'Error Flags'!I$3,'Duplicate mass closure'!I52,"")</f>
      </c>
      <c r="J53" s="23" t="e">
        <f>IF(ABS('Duplicate mass closure'!J51-'Duplicate mass closure'!J52)&gt;'Error Flags'!J$3,'Duplicate mass closure'!J52,"")</f>
        <v>#DIV/0!</v>
      </c>
      <c r="K53" s="23" t="e">
        <f>IF(ABS('Duplicate mass closure'!K51-'Duplicate mass closure'!K52)&gt;'Error Flags'!K$3,'Duplicate mass closure'!K52,"")</f>
        <v>#DIV/0!</v>
      </c>
      <c r="L53" s="23" t="e">
        <f>IF(ABS('Duplicate mass closure'!L51-'Duplicate mass closure'!L52)&gt;'Error Flags'!L$3,'Duplicate mass closure'!L52,"")</f>
        <v>#DIV/0!</v>
      </c>
      <c r="M53" s="23" t="e">
        <f>IF(ABS('Duplicate mass closure'!M51-'Duplicate mass closure'!M52)&gt;'Error Flags'!M$3,'Duplicate mass closure'!M52,"")</f>
        <v>#DIV/0!</v>
      </c>
      <c r="N53" s="23" t="e">
        <f>IF(ABS('Duplicate mass closure'!N51-'Duplicate mass closure'!N52)&gt;'Error Flags'!N$3,'Duplicate mass closure'!N52,"")</f>
        <v>#DIV/0!</v>
      </c>
      <c r="O53" s="23">
        <f>IF(ABS('Duplicate mass closure'!O51-'Duplicate mass closure'!O52)&gt;'Error Flags'!O$3,'Duplicate mass closure'!O52,"")</f>
      </c>
      <c r="P53" s="23">
        <f>IF(ABS('Duplicate mass closure'!P51-'Duplicate mass closure'!P52)&gt;'Error Flags'!P$3,'Duplicate mass closure'!P52,"")</f>
      </c>
      <c r="Q53" s="23">
        <f>IF(ABS('Duplicate mass closure'!Q51-'Duplicate mass closure'!Q52)&gt;'Error Flags'!Q$3,'Duplicate mass closure'!Q52,"")</f>
      </c>
    </row>
    <row r="54" spans="1:17" ht="12">
      <c r="A54" s="5">
        <v>26</v>
      </c>
      <c r="B54" s="5">
        <f>'Duplicate mass closure'!B53</f>
        <v>0</v>
      </c>
      <c r="C54" s="23">
        <f>IF(ABS('Duplicate mass closure'!C53-'Duplicate mass closure'!C54)&gt;'Error Flags'!C$3,'Duplicate mass closure'!C53,"")</f>
      </c>
      <c r="D54" s="23">
        <f>IF(ABS('Duplicate mass closure'!D53-'Duplicate mass closure'!D54)&gt;'Error Flags'!D$3,'Duplicate mass closure'!D53,"")</f>
      </c>
      <c r="E54" s="23">
        <f>IF(ABS('Duplicate mass closure'!E53-'Duplicate mass closure'!E54)&gt;'Error Flags'!E$3,'Duplicate mass closure'!E53,"")</f>
      </c>
      <c r="F54" s="23">
        <f>IF(ABS('Duplicate mass closure'!F53-'Duplicate mass closure'!F54)&gt;'Error Flags'!F$3,'Duplicate mass closure'!F53,"")</f>
      </c>
      <c r="G54" s="23">
        <f>IF(ABS('Duplicate mass closure'!G53-'Duplicate mass closure'!G54)&gt;'Error Flags'!G$3,'Duplicate mass closure'!G53,"")</f>
      </c>
      <c r="H54" s="23">
        <f>IF(ABS('Duplicate mass closure'!H53-'Duplicate mass closure'!H54)&gt;'Error Flags'!H$3,'Duplicate mass closure'!H53,"")</f>
      </c>
      <c r="I54" s="23">
        <f>IF(ABS('Duplicate mass closure'!I53-'Duplicate mass closure'!I54)&gt;'Error Flags'!I$3,'Duplicate mass closure'!I53,"")</f>
      </c>
      <c r="J54" s="23" t="e">
        <f>IF(ABS('Duplicate mass closure'!J53-'Duplicate mass closure'!J54)&gt;'Error Flags'!J$3,'Duplicate mass closure'!J53,"")</f>
        <v>#DIV/0!</v>
      </c>
      <c r="K54" s="23" t="e">
        <f>IF(ABS('Duplicate mass closure'!K53-'Duplicate mass closure'!K54)&gt;'Error Flags'!K$3,'Duplicate mass closure'!K53,"")</f>
        <v>#DIV/0!</v>
      </c>
      <c r="L54" s="23" t="e">
        <f>IF(ABS('Duplicate mass closure'!L53-'Duplicate mass closure'!L54)&gt;'Error Flags'!L$3,'Duplicate mass closure'!L53,"")</f>
        <v>#DIV/0!</v>
      </c>
      <c r="M54" s="23" t="e">
        <f>IF(ABS('Duplicate mass closure'!M53-'Duplicate mass closure'!M54)&gt;'Error Flags'!M$3,'Duplicate mass closure'!M53,"")</f>
        <v>#DIV/0!</v>
      </c>
      <c r="N54" s="23" t="e">
        <f>IF(ABS('Duplicate mass closure'!N53-'Duplicate mass closure'!N54)&gt;'Error Flags'!N$3,'Duplicate mass closure'!N53,"")</f>
        <v>#DIV/0!</v>
      </c>
      <c r="O54" s="23">
        <f>IF(ABS('Duplicate mass closure'!O53-'Duplicate mass closure'!O54)&gt;'Error Flags'!O$3,'Duplicate mass closure'!O53,"")</f>
      </c>
      <c r="P54" s="23">
        <f>IF(ABS('Duplicate mass closure'!P53-'Duplicate mass closure'!P54)&gt;'Error Flags'!P$3,'Duplicate mass closure'!P53,"")</f>
      </c>
      <c r="Q54" s="23">
        <f>IF(ABS('Duplicate mass closure'!Q53-'Duplicate mass closure'!Q54)&gt;'Error Flags'!Q$3,'Duplicate mass closure'!Q53,"")</f>
      </c>
    </row>
    <row r="55" spans="1:17" ht="12">
      <c r="A55" s="5" t="s">
        <v>32</v>
      </c>
      <c r="B55" s="5">
        <f>'Duplicate mass closure'!B54</f>
        <v>0</v>
      </c>
      <c r="C55" s="23">
        <f>IF(ABS('Duplicate mass closure'!C53-'Duplicate mass closure'!C54)&gt;'Error Flags'!C$3,'Duplicate mass closure'!C54,"")</f>
      </c>
      <c r="D55" s="23">
        <f>IF(ABS('Duplicate mass closure'!D53-'Duplicate mass closure'!D54)&gt;'Error Flags'!D$3,'Duplicate mass closure'!D54,"")</f>
      </c>
      <c r="E55" s="23">
        <f>IF(ABS('Duplicate mass closure'!E53-'Duplicate mass closure'!E54)&gt;'Error Flags'!E$3,'Duplicate mass closure'!E54,"")</f>
      </c>
      <c r="F55" s="23">
        <f>IF(ABS('Duplicate mass closure'!F53-'Duplicate mass closure'!F54)&gt;'Error Flags'!F$3,'Duplicate mass closure'!F54,"")</f>
      </c>
      <c r="G55" s="23">
        <f>IF(ABS('Duplicate mass closure'!G53-'Duplicate mass closure'!G54)&gt;'Error Flags'!G$3,'Duplicate mass closure'!G54,"")</f>
      </c>
      <c r="H55" s="23">
        <f>IF(ABS('Duplicate mass closure'!H53-'Duplicate mass closure'!H54)&gt;'Error Flags'!H$3,'Duplicate mass closure'!H54,"")</f>
      </c>
      <c r="I55" s="23">
        <f>IF(ABS('Duplicate mass closure'!I53-'Duplicate mass closure'!I54)&gt;'Error Flags'!I$3,'Duplicate mass closure'!I54,"")</f>
      </c>
      <c r="J55" s="23" t="e">
        <f>IF(ABS('Duplicate mass closure'!J53-'Duplicate mass closure'!J54)&gt;'Error Flags'!J$3,'Duplicate mass closure'!J54,"")</f>
        <v>#DIV/0!</v>
      </c>
      <c r="K55" s="23" t="e">
        <f>IF(ABS('Duplicate mass closure'!K53-'Duplicate mass closure'!K54)&gt;'Error Flags'!K$3,'Duplicate mass closure'!K54,"")</f>
        <v>#DIV/0!</v>
      </c>
      <c r="L55" s="23" t="e">
        <f>IF(ABS('Duplicate mass closure'!L53-'Duplicate mass closure'!L54)&gt;'Error Flags'!L$3,'Duplicate mass closure'!L54,"")</f>
        <v>#DIV/0!</v>
      </c>
      <c r="M55" s="23" t="e">
        <f>IF(ABS('Duplicate mass closure'!M53-'Duplicate mass closure'!M54)&gt;'Error Flags'!M$3,'Duplicate mass closure'!M54,"")</f>
        <v>#DIV/0!</v>
      </c>
      <c r="N55" s="23" t="e">
        <f>IF(ABS('Duplicate mass closure'!N53-'Duplicate mass closure'!N54)&gt;'Error Flags'!N$3,'Duplicate mass closure'!N54,"")</f>
        <v>#DIV/0!</v>
      </c>
      <c r="O55" s="23">
        <f>IF(ABS('Duplicate mass closure'!O53-'Duplicate mass closure'!O54)&gt;'Error Flags'!O$3,'Duplicate mass closure'!O54,"")</f>
      </c>
      <c r="P55" s="23">
        <f>IF(ABS('Duplicate mass closure'!P53-'Duplicate mass closure'!P54)&gt;'Error Flags'!P$3,'Duplicate mass closure'!P54,"")</f>
      </c>
      <c r="Q55" s="23">
        <f>IF(ABS('Duplicate mass closure'!Q53-'Duplicate mass closure'!Q54)&gt;'Error Flags'!Q$3,'Duplicate mass closure'!Q54,"")</f>
      </c>
    </row>
    <row r="56" spans="1:17" ht="12">
      <c r="A56" s="5">
        <v>27</v>
      </c>
      <c r="B56" s="5">
        <f>'Duplicate mass closure'!B55</f>
        <v>0</v>
      </c>
      <c r="C56" s="23">
        <f>IF(ABS('Duplicate mass closure'!C55-'Duplicate mass closure'!C56)&gt;'Error Flags'!C$3,'Duplicate mass closure'!C55,"")</f>
      </c>
      <c r="D56" s="23">
        <f>IF(ABS('Duplicate mass closure'!D55-'Duplicate mass closure'!D56)&gt;'Error Flags'!D$3,'Duplicate mass closure'!D55,"")</f>
      </c>
      <c r="E56" s="23">
        <f>IF(ABS('Duplicate mass closure'!E55-'Duplicate mass closure'!E56)&gt;'Error Flags'!E$3,'Duplicate mass closure'!E55,"")</f>
      </c>
      <c r="F56" s="23">
        <f>IF(ABS('Duplicate mass closure'!F55-'Duplicate mass closure'!F56)&gt;'Error Flags'!F$3,'Duplicate mass closure'!F55,"")</f>
      </c>
      <c r="G56" s="23">
        <f>IF(ABS('Duplicate mass closure'!G55-'Duplicate mass closure'!G56)&gt;'Error Flags'!G$3,'Duplicate mass closure'!G55,"")</f>
      </c>
      <c r="H56" s="23">
        <f>IF(ABS('Duplicate mass closure'!H55-'Duplicate mass closure'!H56)&gt;'Error Flags'!H$3,'Duplicate mass closure'!H55,"")</f>
      </c>
      <c r="I56" s="23">
        <f>IF(ABS('Duplicate mass closure'!I55-'Duplicate mass closure'!I56)&gt;'Error Flags'!I$3,'Duplicate mass closure'!I55,"")</f>
      </c>
      <c r="J56" s="23" t="e">
        <f>IF(ABS('Duplicate mass closure'!J55-'Duplicate mass closure'!J56)&gt;'Error Flags'!J$3,'Duplicate mass closure'!J55,"")</f>
        <v>#DIV/0!</v>
      </c>
      <c r="K56" s="23" t="e">
        <f>IF(ABS('Duplicate mass closure'!K55-'Duplicate mass closure'!K56)&gt;'Error Flags'!K$3,'Duplicate mass closure'!K55,"")</f>
        <v>#DIV/0!</v>
      </c>
      <c r="L56" s="23" t="e">
        <f>IF(ABS('Duplicate mass closure'!L55-'Duplicate mass closure'!L56)&gt;'Error Flags'!L$3,'Duplicate mass closure'!L55,"")</f>
        <v>#DIV/0!</v>
      </c>
      <c r="M56" s="23" t="e">
        <f>IF(ABS('Duplicate mass closure'!M55-'Duplicate mass closure'!M56)&gt;'Error Flags'!M$3,'Duplicate mass closure'!M55,"")</f>
        <v>#DIV/0!</v>
      </c>
      <c r="N56" s="23" t="e">
        <f>IF(ABS('Duplicate mass closure'!N55-'Duplicate mass closure'!N56)&gt;'Error Flags'!N$3,'Duplicate mass closure'!N55,"")</f>
        <v>#DIV/0!</v>
      </c>
      <c r="O56" s="23">
        <f>IF(ABS('Duplicate mass closure'!O55-'Duplicate mass closure'!O56)&gt;'Error Flags'!O$3,'Duplicate mass closure'!O55,"")</f>
      </c>
      <c r="P56" s="23">
        <f>IF(ABS('Duplicate mass closure'!P55-'Duplicate mass closure'!P56)&gt;'Error Flags'!P$3,'Duplicate mass closure'!P55,"")</f>
      </c>
      <c r="Q56" s="23">
        <f>IF(ABS('Duplicate mass closure'!Q55-'Duplicate mass closure'!Q56)&gt;'Error Flags'!Q$3,'Duplicate mass closure'!Q55,"")</f>
      </c>
    </row>
    <row r="57" spans="1:17" ht="12">
      <c r="A57" s="5" t="s">
        <v>33</v>
      </c>
      <c r="B57" s="5">
        <f>'Duplicate mass closure'!B56</f>
        <v>0</v>
      </c>
      <c r="C57" s="23">
        <f>IF(ABS('Duplicate mass closure'!C55-'Duplicate mass closure'!C56)&gt;'Error Flags'!C$3,'Duplicate mass closure'!C56,"")</f>
      </c>
      <c r="D57" s="23">
        <f>IF(ABS('Duplicate mass closure'!D55-'Duplicate mass closure'!D56)&gt;'Error Flags'!D$3,'Duplicate mass closure'!D56,"")</f>
      </c>
      <c r="E57" s="23">
        <f>IF(ABS('Duplicate mass closure'!E55-'Duplicate mass closure'!E56)&gt;'Error Flags'!E$3,'Duplicate mass closure'!E56,"")</f>
      </c>
      <c r="F57" s="23">
        <f>IF(ABS('Duplicate mass closure'!F55-'Duplicate mass closure'!F56)&gt;'Error Flags'!F$3,'Duplicate mass closure'!F56,"")</f>
      </c>
      <c r="G57" s="23">
        <f>IF(ABS('Duplicate mass closure'!G55-'Duplicate mass closure'!G56)&gt;'Error Flags'!G$3,'Duplicate mass closure'!G56,"")</f>
      </c>
      <c r="H57" s="23">
        <f>IF(ABS('Duplicate mass closure'!H55-'Duplicate mass closure'!H56)&gt;'Error Flags'!H$3,'Duplicate mass closure'!H56,"")</f>
      </c>
      <c r="I57" s="23">
        <f>IF(ABS('Duplicate mass closure'!I55-'Duplicate mass closure'!I56)&gt;'Error Flags'!I$3,'Duplicate mass closure'!I56,"")</f>
      </c>
      <c r="J57" s="23" t="e">
        <f>IF(ABS('Duplicate mass closure'!J55-'Duplicate mass closure'!J56)&gt;'Error Flags'!J$3,'Duplicate mass closure'!J56,"")</f>
        <v>#DIV/0!</v>
      </c>
      <c r="K57" s="23" t="e">
        <f>IF(ABS('Duplicate mass closure'!K55-'Duplicate mass closure'!K56)&gt;'Error Flags'!K$3,'Duplicate mass closure'!K56,"")</f>
        <v>#DIV/0!</v>
      </c>
      <c r="L57" s="23" t="e">
        <f>IF(ABS('Duplicate mass closure'!L55-'Duplicate mass closure'!L56)&gt;'Error Flags'!L$3,'Duplicate mass closure'!L56,"")</f>
        <v>#DIV/0!</v>
      </c>
      <c r="M57" s="23" t="e">
        <f>IF(ABS('Duplicate mass closure'!M55-'Duplicate mass closure'!M56)&gt;'Error Flags'!M$3,'Duplicate mass closure'!M56,"")</f>
        <v>#DIV/0!</v>
      </c>
      <c r="N57" s="23" t="e">
        <f>IF(ABS('Duplicate mass closure'!N55-'Duplicate mass closure'!N56)&gt;'Error Flags'!N$3,'Duplicate mass closure'!N56,"")</f>
        <v>#DIV/0!</v>
      </c>
      <c r="O57" s="23">
        <f>IF(ABS('Duplicate mass closure'!O55-'Duplicate mass closure'!O56)&gt;'Error Flags'!O$3,'Duplicate mass closure'!O56,"")</f>
      </c>
      <c r="P57" s="23">
        <f>IF(ABS('Duplicate mass closure'!P55-'Duplicate mass closure'!P56)&gt;'Error Flags'!P$3,'Duplicate mass closure'!P56,"")</f>
      </c>
      <c r="Q57" s="23">
        <f>IF(ABS('Duplicate mass closure'!Q55-'Duplicate mass closure'!Q56)&gt;'Error Flags'!Q$3,'Duplicate mass closure'!Q56,"")</f>
      </c>
    </row>
    <row r="58" spans="1:17" ht="12">
      <c r="A58" s="5">
        <v>28</v>
      </c>
      <c r="B58" s="5">
        <f>'Duplicate mass closure'!B57</f>
        <v>0</v>
      </c>
      <c r="C58" s="23">
        <f>IF(ABS('Duplicate mass closure'!C57-'Duplicate mass closure'!C58)&gt;'Error Flags'!C$3,'Duplicate mass closure'!C57,"")</f>
      </c>
      <c r="D58" s="23">
        <f>IF(ABS('Duplicate mass closure'!D57-'Duplicate mass closure'!D58)&gt;'Error Flags'!D$3,'Duplicate mass closure'!D57,"")</f>
      </c>
      <c r="E58" s="23">
        <f>IF(ABS('Duplicate mass closure'!E57-'Duplicate mass closure'!E58)&gt;'Error Flags'!E$3,'Duplicate mass closure'!E57,"")</f>
      </c>
      <c r="F58" s="23">
        <f>IF(ABS('Duplicate mass closure'!F57-'Duplicate mass closure'!F58)&gt;'Error Flags'!F$3,'Duplicate mass closure'!F57,"")</f>
      </c>
      <c r="G58" s="23">
        <f>IF(ABS('Duplicate mass closure'!G57-'Duplicate mass closure'!G58)&gt;'Error Flags'!G$3,'Duplicate mass closure'!G57,"")</f>
      </c>
      <c r="H58" s="23">
        <f>IF(ABS('Duplicate mass closure'!H57-'Duplicate mass closure'!H58)&gt;'Error Flags'!H$3,'Duplicate mass closure'!H57,"")</f>
      </c>
      <c r="I58" s="23">
        <f>IF(ABS('Duplicate mass closure'!I57-'Duplicate mass closure'!I58)&gt;'Error Flags'!I$3,'Duplicate mass closure'!I57,"")</f>
      </c>
      <c r="J58" s="23" t="e">
        <f>IF(ABS('Duplicate mass closure'!J57-'Duplicate mass closure'!J58)&gt;'Error Flags'!J$3,'Duplicate mass closure'!J57,"")</f>
        <v>#DIV/0!</v>
      </c>
      <c r="K58" s="23" t="e">
        <f>IF(ABS('Duplicate mass closure'!K57-'Duplicate mass closure'!K58)&gt;'Error Flags'!K$3,'Duplicate mass closure'!K57,"")</f>
        <v>#DIV/0!</v>
      </c>
      <c r="L58" s="23" t="e">
        <f>IF(ABS('Duplicate mass closure'!L57-'Duplicate mass closure'!L58)&gt;'Error Flags'!L$3,'Duplicate mass closure'!L57,"")</f>
        <v>#DIV/0!</v>
      </c>
      <c r="M58" s="23" t="e">
        <f>IF(ABS('Duplicate mass closure'!M57-'Duplicate mass closure'!M58)&gt;'Error Flags'!M$3,'Duplicate mass closure'!M57,"")</f>
        <v>#DIV/0!</v>
      </c>
      <c r="N58" s="23" t="e">
        <f>IF(ABS('Duplicate mass closure'!N57-'Duplicate mass closure'!N58)&gt;'Error Flags'!N$3,'Duplicate mass closure'!N57,"")</f>
        <v>#DIV/0!</v>
      </c>
      <c r="O58" s="23">
        <f>IF(ABS('Duplicate mass closure'!O57-'Duplicate mass closure'!O58)&gt;'Error Flags'!O$3,'Duplicate mass closure'!O57,"")</f>
      </c>
      <c r="P58" s="23">
        <f>IF(ABS('Duplicate mass closure'!P57-'Duplicate mass closure'!P58)&gt;'Error Flags'!P$3,'Duplicate mass closure'!P57,"")</f>
      </c>
      <c r="Q58" s="23">
        <f>IF(ABS('Duplicate mass closure'!Q57-'Duplicate mass closure'!Q58)&gt;'Error Flags'!Q$3,'Duplicate mass closure'!Q57,"")</f>
      </c>
    </row>
    <row r="59" spans="1:17" ht="12">
      <c r="A59" s="5" t="s">
        <v>34</v>
      </c>
      <c r="B59" s="5">
        <f>'Duplicate mass closure'!B58</f>
        <v>0</v>
      </c>
      <c r="C59" s="23">
        <f>IF(ABS('Duplicate mass closure'!C57-'Duplicate mass closure'!C58)&gt;'Error Flags'!C$3,'Duplicate mass closure'!C58,"")</f>
      </c>
      <c r="D59" s="23">
        <f>IF(ABS('Duplicate mass closure'!D57-'Duplicate mass closure'!D58)&gt;'Error Flags'!D$3,'Duplicate mass closure'!D58,"")</f>
      </c>
      <c r="E59" s="23">
        <f>IF(ABS('Duplicate mass closure'!E57-'Duplicate mass closure'!E58)&gt;'Error Flags'!E$3,'Duplicate mass closure'!E58,"")</f>
      </c>
      <c r="F59" s="23">
        <f>IF(ABS('Duplicate mass closure'!F57-'Duplicate mass closure'!F58)&gt;'Error Flags'!F$3,'Duplicate mass closure'!F58,"")</f>
      </c>
      <c r="G59" s="23">
        <f>IF(ABS('Duplicate mass closure'!G57-'Duplicate mass closure'!G58)&gt;'Error Flags'!G$3,'Duplicate mass closure'!G58,"")</f>
      </c>
      <c r="H59" s="23">
        <f>IF(ABS('Duplicate mass closure'!H57-'Duplicate mass closure'!H58)&gt;'Error Flags'!H$3,'Duplicate mass closure'!H58,"")</f>
      </c>
      <c r="I59" s="23">
        <f>IF(ABS('Duplicate mass closure'!I57-'Duplicate mass closure'!I58)&gt;'Error Flags'!I$3,'Duplicate mass closure'!I58,"")</f>
      </c>
      <c r="J59" s="23" t="e">
        <f>IF(ABS('Duplicate mass closure'!J57-'Duplicate mass closure'!J58)&gt;'Error Flags'!J$3,'Duplicate mass closure'!J58,"")</f>
        <v>#DIV/0!</v>
      </c>
      <c r="K59" s="23" t="e">
        <f>IF(ABS('Duplicate mass closure'!K57-'Duplicate mass closure'!K58)&gt;'Error Flags'!K$3,'Duplicate mass closure'!K58,"")</f>
        <v>#DIV/0!</v>
      </c>
      <c r="L59" s="23" t="e">
        <f>IF(ABS('Duplicate mass closure'!L57-'Duplicate mass closure'!L58)&gt;'Error Flags'!L$3,'Duplicate mass closure'!L58,"")</f>
        <v>#DIV/0!</v>
      </c>
      <c r="M59" s="23" t="e">
        <f>IF(ABS('Duplicate mass closure'!M57-'Duplicate mass closure'!M58)&gt;'Error Flags'!M$3,'Duplicate mass closure'!M58,"")</f>
        <v>#DIV/0!</v>
      </c>
      <c r="N59" s="23" t="e">
        <f>IF(ABS('Duplicate mass closure'!N57-'Duplicate mass closure'!N58)&gt;'Error Flags'!N$3,'Duplicate mass closure'!N58,"")</f>
        <v>#DIV/0!</v>
      </c>
      <c r="O59" s="23">
        <f>IF(ABS('Duplicate mass closure'!O57-'Duplicate mass closure'!O58)&gt;'Error Flags'!O$3,'Duplicate mass closure'!O58,"")</f>
      </c>
      <c r="P59" s="23">
        <f>IF(ABS('Duplicate mass closure'!P57-'Duplicate mass closure'!P58)&gt;'Error Flags'!P$3,'Duplicate mass closure'!P58,"")</f>
      </c>
      <c r="Q59" s="23">
        <f>IF(ABS('Duplicate mass closure'!Q57-'Duplicate mass closure'!Q58)&gt;'Error Flags'!Q$3,'Duplicate mass closure'!Q58,"")</f>
      </c>
    </row>
    <row r="60" spans="1:17" ht="12">
      <c r="A60" s="5">
        <v>29</v>
      </c>
      <c r="B60" s="5">
        <f>'Duplicate mass closure'!B59</f>
        <v>0</v>
      </c>
      <c r="C60" s="23">
        <f>IF(ABS('Duplicate mass closure'!C59-'Duplicate mass closure'!C60)&gt;'Error Flags'!C$3,'Duplicate mass closure'!C59,"")</f>
      </c>
      <c r="D60" s="23">
        <f>IF(ABS('Duplicate mass closure'!D59-'Duplicate mass closure'!D60)&gt;'Error Flags'!D$3,'Duplicate mass closure'!D59,"")</f>
      </c>
      <c r="E60" s="23">
        <f>IF(ABS('Duplicate mass closure'!E59-'Duplicate mass closure'!E60)&gt;'Error Flags'!E$3,'Duplicate mass closure'!E59,"")</f>
      </c>
      <c r="F60" s="23">
        <f>IF(ABS('Duplicate mass closure'!F59-'Duplicate mass closure'!F60)&gt;'Error Flags'!F$3,'Duplicate mass closure'!F59,"")</f>
      </c>
      <c r="G60" s="23">
        <f>IF(ABS('Duplicate mass closure'!G59-'Duplicate mass closure'!G60)&gt;'Error Flags'!G$3,'Duplicate mass closure'!G59,"")</f>
      </c>
      <c r="H60" s="23">
        <f>IF(ABS('Duplicate mass closure'!H59-'Duplicate mass closure'!H60)&gt;'Error Flags'!H$3,'Duplicate mass closure'!H59,"")</f>
      </c>
      <c r="I60" s="23">
        <f>IF(ABS('Duplicate mass closure'!I59-'Duplicate mass closure'!I60)&gt;'Error Flags'!I$3,'Duplicate mass closure'!I59,"")</f>
      </c>
      <c r="J60" s="23" t="e">
        <f>IF(ABS('Duplicate mass closure'!J59-'Duplicate mass closure'!J60)&gt;'Error Flags'!J$3,'Duplicate mass closure'!J59,"")</f>
        <v>#DIV/0!</v>
      </c>
      <c r="K60" s="23" t="e">
        <f>IF(ABS('Duplicate mass closure'!K59-'Duplicate mass closure'!K60)&gt;'Error Flags'!K$3,'Duplicate mass closure'!K59,"")</f>
        <v>#DIV/0!</v>
      </c>
      <c r="L60" s="23" t="e">
        <f>IF(ABS('Duplicate mass closure'!L59-'Duplicate mass closure'!L60)&gt;'Error Flags'!L$3,'Duplicate mass closure'!L59,"")</f>
        <v>#DIV/0!</v>
      </c>
      <c r="M60" s="23" t="e">
        <f>IF(ABS('Duplicate mass closure'!M59-'Duplicate mass closure'!M60)&gt;'Error Flags'!M$3,'Duplicate mass closure'!M59,"")</f>
        <v>#DIV/0!</v>
      </c>
      <c r="N60" s="23" t="e">
        <f>IF(ABS('Duplicate mass closure'!N59-'Duplicate mass closure'!N60)&gt;'Error Flags'!N$3,'Duplicate mass closure'!N59,"")</f>
        <v>#DIV/0!</v>
      </c>
      <c r="O60" s="23">
        <f>IF(ABS('Duplicate mass closure'!O59-'Duplicate mass closure'!O60)&gt;'Error Flags'!O$3,'Duplicate mass closure'!O59,"")</f>
      </c>
      <c r="P60" s="23">
        <f>IF(ABS('Duplicate mass closure'!P59-'Duplicate mass closure'!P60)&gt;'Error Flags'!P$3,'Duplicate mass closure'!P59,"")</f>
      </c>
      <c r="Q60" s="23">
        <f>IF(ABS('Duplicate mass closure'!Q59-'Duplicate mass closure'!Q60)&gt;'Error Flags'!Q$3,'Duplicate mass closure'!Q59,"")</f>
      </c>
    </row>
    <row r="61" spans="1:17" ht="12">
      <c r="A61" s="5" t="s">
        <v>35</v>
      </c>
      <c r="B61" s="5">
        <f>'Duplicate mass closure'!B60</f>
        <v>0</v>
      </c>
      <c r="C61" s="23">
        <f>IF(ABS('Duplicate mass closure'!C59-'Duplicate mass closure'!C60)&gt;'Error Flags'!C$3,'Duplicate mass closure'!C60,"")</f>
      </c>
      <c r="D61" s="23">
        <f>IF(ABS('Duplicate mass closure'!D59-'Duplicate mass closure'!D60)&gt;'Error Flags'!D$3,'Duplicate mass closure'!D60,"")</f>
      </c>
      <c r="E61" s="23">
        <f>IF(ABS('Duplicate mass closure'!E59-'Duplicate mass closure'!E60)&gt;'Error Flags'!E$3,'Duplicate mass closure'!E60,"")</f>
      </c>
      <c r="F61" s="23">
        <f>IF(ABS('Duplicate mass closure'!F59-'Duplicate mass closure'!F60)&gt;'Error Flags'!F$3,'Duplicate mass closure'!F60,"")</f>
      </c>
      <c r="G61" s="23">
        <f>IF(ABS('Duplicate mass closure'!G59-'Duplicate mass closure'!G60)&gt;'Error Flags'!G$3,'Duplicate mass closure'!G60,"")</f>
      </c>
      <c r="H61" s="23">
        <f>IF(ABS('Duplicate mass closure'!H59-'Duplicate mass closure'!H60)&gt;'Error Flags'!H$3,'Duplicate mass closure'!H60,"")</f>
      </c>
      <c r="I61" s="23">
        <f>IF(ABS('Duplicate mass closure'!I59-'Duplicate mass closure'!I60)&gt;'Error Flags'!I$3,'Duplicate mass closure'!I60,"")</f>
      </c>
      <c r="J61" s="23" t="e">
        <f>IF(ABS('Duplicate mass closure'!J59-'Duplicate mass closure'!J60)&gt;'Error Flags'!J$3,'Duplicate mass closure'!J60,"")</f>
        <v>#DIV/0!</v>
      </c>
      <c r="K61" s="23" t="e">
        <f>IF(ABS('Duplicate mass closure'!K59-'Duplicate mass closure'!K60)&gt;'Error Flags'!K$3,'Duplicate mass closure'!K60,"")</f>
        <v>#DIV/0!</v>
      </c>
      <c r="L61" s="23" t="e">
        <f>IF(ABS('Duplicate mass closure'!L59-'Duplicate mass closure'!L60)&gt;'Error Flags'!L$3,'Duplicate mass closure'!L60,"")</f>
        <v>#DIV/0!</v>
      </c>
      <c r="M61" s="23" t="e">
        <f>IF(ABS('Duplicate mass closure'!M59-'Duplicate mass closure'!M60)&gt;'Error Flags'!M$3,'Duplicate mass closure'!M60,"")</f>
        <v>#DIV/0!</v>
      </c>
      <c r="N61" s="23" t="e">
        <f>IF(ABS('Duplicate mass closure'!N59-'Duplicate mass closure'!N60)&gt;'Error Flags'!N$3,'Duplicate mass closure'!N60,"")</f>
        <v>#DIV/0!</v>
      </c>
      <c r="O61" s="23">
        <f>IF(ABS('Duplicate mass closure'!O59-'Duplicate mass closure'!O60)&gt;'Error Flags'!O$3,'Duplicate mass closure'!O60,"")</f>
      </c>
      <c r="P61" s="23">
        <f>IF(ABS('Duplicate mass closure'!P59-'Duplicate mass closure'!P60)&gt;'Error Flags'!P$3,'Duplicate mass closure'!P60,"")</f>
      </c>
      <c r="Q61" s="23">
        <f>IF(ABS('Duplicate mass closure'!Q59-'Duplicate mass closure'!Q60)&gt;'Error Flags'!Q$3,'Duplicate mass closure'!Q60,"")</f>
      </c>
    </row>
    <row r="62" spans="1:17" ht="12">
      <c r="A62" s="5">
        <v>30</v>
      </c>
      <c r="B62" s="5">
        <f>'Duplicate mass closure'!B61</f>
        <v>0</v>
      </c>
      <c r="C62" s="23">
        <f>IF(ABS('Duplicate mass closure'!C61-'Duplicate mass closure'!C62)&gt;'Error Flags'!C$3,'Duplicate mass closure'!C61,"")</f>
      </c>
      <c r="D62" s="23">
        <f>IF(ABS('Duplicate mass closure'!D61-'Duplicate mass closure'!D62)&gt;'Error Flags'!D$3,'Duplicate mass closure'!D61,"")</f>
      </c>
      <c r="E62" s="23">
        <f>IF(ABS('Duplicate mass closure'!E61-'Duplicate mass closure'!E62)&gt;'Error Flags'!E$3,'Duplicate mass closure'!E61,"")</f>
      </c>
      <c r="F62" s="23">
        <f>IF(ABS('Duplicate mass closure'!F61-'Duplicate mass closure'!F62)&gt;'Error Flags'!F$3,'Duplicate mass closure'!F61,"")</f>
      </c>
      <c r="G62" s="23">
        <f>IF(ABS('Duplicate mass closure'!G61-'Duplicate mass closure'!G62)&gt;'Error Flags'!G$3,'Duplicate mass closure'!G61,"")</f>
      </c>
      <c r="H62" s="23">
        <f>IF(ABS('Duplicate mass closure'!H61-'Duplicate mass closure'!H62)&gt;'Error Flags'!H$3,'Duplicate mass closure'!H61,"")</f>
      </c>
      <c r="I62" s="23">
        <f>IF(ABS('Duplicate mass closure'!I61-'Duplicate mass closure'!I62)&gt;'Error Flags'!I$3,'Duplicate mass closure'!I61,"")</f>
      </c>
      <c r="J62" s="23" t="e">
        <f>IF(ABS('Duplicate mass closure'!J61-'Duplicate mass closure'!J62)&gt;'Error Flags'!J$3,'Duplicate mass closure'!J61,"")</f>
        <v>#DIV/0!</v>
      </c>
      <c r="K62" s="23" t="e">
        <f>IF(ABS('Duplicate mass closure'!K61-'Duplicate mass closure'!K62)&gt;'Error Flags'!K$3,'Duplicate mass closure'!K61,"")</f>
        <v>#DIV/0!</v>
      </c>
      <c r="L62" s="23" t="e">
        <f>IF(ABS('Duplicate mass closure'!L61-'Duplicate mass closure'!L62)&gt;'Error Flags'!L$3,'Duplicate mass closure'!L61,"")</f>
        <v>#DIV/0!</v>
      </c>
      <c r="M62" s="23" t="e">
        <f>IF(ABS('Duplicate mass closure'!M61-'Duplicate mass closure'!M62)&gt;'Error Flags'!M$3,'Duplicate mass closure'!M61,"")</f>
        <v>#DIV/0!</v>
      </c>
      <c r="N62" s="23" t="e">
        <f>IF(ABS('Duplicate mass closure'!N61-'Duplicate mass closure'!N62)&gt;'Error Flags'!N$3,'Duplicate mass closure'!N61,"")</f>
        <v>#DIV/0!</v>
      </c>
      <c r="O62" s="23">
        <f>IF(ABS('Duplicate mass closure'!O61-'Duplicate mass closure'!O62)&gt;'Error Flags'!O$3,'Duplicate mass closure'!O61,"")</f>
      </c>
      <c r="P62" s="23">
        <f>IF(ABS('Duplicate mass closure'!P61-'Duplicate mass closure'!P62)&gt;'Error Flags'!P$3,'Duplicate mass closure'!P61,"")</f>
      </c>
      <c r="Q62" s="23">
        <f>IF(ABS('Duplicate mass closure'!Q61-'Duplicate mass closure'!Q62)&gt;'Error Flags'!Q$3,'Duplicate mass closure'!Q61,"")</f>
      </c>
    </row>
    <row r="63" spans="1:17" ht="12">
      <c r="A63" s="5" t="s">
        <v>36</v>
      </c>
      <c r="B63" s="5">
        <f>'Duplicate mass closure'!B62</f>
        <v>0</v>
      </c>
      <c r="C63" s="23">
        <f>IF(ABS('Duplicate mass closure'!C61-'Duplicate mass closure'!C62)&gt;'Error Flags'!C$3,'Duplicate mass closure'!C62,"")</f>
      </c>
      <c r="D63" s="23">
        <f>IF(ABS('Duplicate mass closure'!D61-'Duplicate mass closure'!D62)&gt;'Error Flags'!D$3,'Duplicate mass closure'!D62,"")</f>
      </c>
      <c r="E63" s="23">
        <f>IF(ABS('Duplicate mass closure'!E61-'Duplicate mass closure'!E62)&gt;'Error Flags'!E$3,'Duplicate mass closure'!E62,"")</f>
      </c>
      <c r="F63" s="23">
        <f>IF(ABS('Duplicate mass closure'!F61-'Duplicate mass closure'!F62)&gt;'Error Flags'!F$3,'Duplicate mass closure'!F62,"")</f>
      </c>
      <c r="G63" s="23">
        <f>IF(ABS('Duplicate mass closure'!G61-'Duplicate mass closure'!G62)&gt;'Error Flags'!G$3,'Duplicate mass closure'!G62,"")</f>
      </c>
      <c r="H63" s="23">
        <f>IF(ABS('Duplicate mass closure'!H61-'Duplicate mass closure'!H62)&gt;'Error Flags'!H$3,'Duplicate mass closure'!H62,"")</f>
      </c>
      <c r="I63" s="23">
        <f>IF(ABS('Duplicate mass closure'!I61-'Duplicate mass closure'!I62)&gt;'Error Flags'!I$3,'Duplicate mass closure'!I62,"")</f>
      </c>
      <c r="J63" s="23" t="e">
        <f>IF(ABS('Duplicate mass closure'!J61-'Duplicate mass closure'!J62)&gt;'Error Flags'!J$3,'Duplicate mass closure'!J62,"")</f>
        <v>#DIV/0!</v>
      </c>
      <c r="K63" s="23" t="e">
        <f>IF(ABS('Duplicate mass closure'!K61-'Duplicate mass closure'!K62)&gt;'Error Flags'!K$3,'Duplicate mass closure'!K62,"")</f>
        <v>#DIV/0!</v>
      </c>
      <c r="L63" s="23" t="e">
        <f>IF(ABS('Duplicate mass closure'!L61-'Duplicate mass closure'!L62)&gt;'Error Flags'!L$3,'Duplicate mass closure'!L62,"")</f>
        <v>#DIV/0!</v>
      </c>
      <c r="M63" s="23" t="e">
        <f>IF(ABS('Duplicate mass closure'!M61-'Duplicate mass closure'!M62)&gt;'Error Flags'!M$3,'Duplicate mass closure'!M62,"")</f>
        <v>#DIV/0!</v>
      </c>
      <c r="N63" s="23" t="e">
        <f>IF(ABS('Duplicate mass closure'!N61-'Duplicate mass closure'!N62)&gt;'Error Flags'!N$3,'Duplicate mass closure'!N62,"")</f>
        <v>#DIV/0!</v>
      </c>
      <c r="O63" s="23">
        <f>IF(ABS('Duplicate mass closure'!O61-'Duplicate mass closure'!O62)&gt;'Error Flags'!O$3,'Duplicate mass closure'!O62,"")</f>
      </c>
      <c r="P63" s="23">
        <f>IF(ABS('Duplicate mass closure'!P61-'Duplicate mass closure'!P62)&gt;'Error Flags'!P$3,'Duplicate mass closure'!P62,"")</f>
      </c>
      <c r="Q63" s="23">
        <f>IF(ABS('Duplicate mass closure'!Q61-'Duplicate mass closure'!Q62)&gt;'Error Flags'!Q$3,'Duplicate mass closure'!Q62,"")</f>
      </c>
    </row>
  </sheetData>
  <sheetProtection sheet="1" objects="1" scenarios="1"/>
  <mergeCells count="3">
    <mergeCell ref="A3:B3"/>
    <mergeCell ref="J1:N1"/>
    <mergeCell ref="D1:I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Process Liquors Calculation Sheet</dc:title>
  <dc:subject>This calculation workbook automatically calculates compositional analysis and mass closure based on the equations and measurement procedures in the related laboratory analytical procedure.</dc:subject>
  <dc:creator>NREL</dc:creator>
  <cp:keywords/>
  <dc:description/>
  <cp:lastModifiedBy>Kathy Cisar</cp:lastModifiedBy>
  <dcterms:created xsi:type="dcterms:W3CDTF">2004-05-20T17:39:50Z</dcterms:created>
  <dcterms:modified xsi:type="dcterms:W3CDTF">2016-05-02T16:57:51Z</dcterms:modified>
  <cp:category/>
  <cp:version/>
  <cp:contentType/>
  <cp:contentStatus/>
</cp:coreProperties>
</file>